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chibans.sharepoint.com/sites/taibusamisaki/Shared Documents/01 自然の家/受け入れ/資料送付/R7年度/手引き/申請書類/"/>
    </mc:Choice>
  </mc:AlternateContent>
  <xr:revisionPtr revIDLastSave="183" documentId="11_AFC5692D1378E01EE1599A1266F833F0C1FABD41" xr6:coauthVersionLast="47" xr6:coauthVersionMax="47" xr10:uidLastSave="{5059E654-5069-4750-B4F2-ACAF932AEA7A}"/>
  <bookViews>
    <workbookView xWindow="-108" yWindow="-108" windowWidth="23256" windowHeight="12456" xr2:uid="{00000000-000D-0000-FFFF-FFFF00000000}"/>
  </bookViews>
  <sheets>
    <sheet name="食事注文書" sheetId="1" r:id="rId1"/>
    <sheet name="データ" sheetId="2" r:id="rId2"/>
  </sheets>
  <definedNames>
    <definedName name="_xlnm.Print_Area" localSheetId="0">食事注文書!$A$1:$Q$41</definedName>
    <definedName name="パックジュース">データ!#REF!</definedName>
    <definedName name="単価">データ!$C$5:$C$5</definedName>
    <definedName name="品っ名">データ!$B$4:$B$5</definedName>
    <definedName name="品名">データ!$B$5:$B$5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3" i="1" l="1"/>
  <c r="K33" i="1" s="1"/>
  <c r="I34" i="1"/>
  <c r="K34" i="1" s="1"/>
  <c r="I32" i="1"/>
  <c r="K32" i="1" s="1"/>
  <c r="I31" i="1"/>
  <c r="K31" i="1" s="1"/>
  <c r="I30" i="1"/>
  <c r="K30" i="1" s="1"/>
  <c r="I29" i="1"/>
  <c r="K29" i="1" s="1"/>
  <c r="I28" i="1"/>
  <c r="K28" i="1" s="1"/>
  <c r="I27" i="1"/>
  <c r="K27" i="1" s="1"/>
  <c r="I20" i="1" l="1"/>
  <c r="I19" i="1"/>
  <c r="I14" i="1"/>
  <c r="I12" i="1" l="1"/>
  <c r="I13" i="1"/>
  <c r="I15" i="1"/>
  <c r="I16" i="1"/>
  <c r="I17" i="1"/>
  <c r="I18" i="1"/>
  <c r="I21" i="1"/>
  <c r="I11" i="1"/>
  <c r="M23" i="1" l="1"/>
  <c r="M27" i="1"/>
  <c r="M37" i="1" l="1"/>
</calcChain>
</file>

<file path=xl/sharedStrings.xml><?xml version="1.0" encoding="utf-8"?>
<sst xmlns="http://schemas.openxmlformats.org/spreadsheetml/2006/main" count="136" uniqueCount="97">
  <si>
    <r>
      <t>　　　　　　　　　</t>
    </r>
    <r>
      <rPr>
        <sz val="24"/>
        <rFont val="HG創英角ｺﾞｼｯｸUB"/>
        <family val="3"/>
        <charset val="128"/>
      </rPr>
      <t>食事注文書　　</t>
    </r>
    <rPh sb="9" eb="11">
      <t>ショクジ</t>
    </rPh>
    <rPh sb="11" eb="14">
      <t>チュウモンショ</t>
    </rPh>
    <phoneticPr fontId="4"/>
  </si>
  <si>
    <t>＊自然の家記入欄</t>
    <rPh sb="1" eb="3">
      <t>シゼン</t>
    </rPh>
    <rPh sb="4" eb="5">
      <t>イエ</t>
    </rPh>
    <rPh sb="5" eb="7">
      <t>キニュウ</t>
    </rPh>
    <rPh sb="7" eb="8">
      <t>ラン</t>
    </rPh>
    <phoneticPr fontId="4"/>
  </si>
  <si>
    <t xml:space="preserve">  指定日：</t>
    <rPh sb="2" eb="4">
      <t>シテイ</t>
    </rPh>
    <rPh sb="4" eb="5">
      <t>ビ</t>
    </rPh>
    <phoneticPr fontId="4"/>
  </si>
  <si>
    <t>　入金日：</t>
    <rPh sb="1" eb="3">
      <t>ニュウキン</t>
    </rPh>
    <rPh sb="3" eb="4">
      <t>ビ</t>
    </rPh>
    <phoneticPr fontId="4"/>
  </si>
  <si>
    <t>入金額：</t>
    <rPh sb="0" eb="2">
      <t>ニュウキン</t>
    </rPh>
    <rPh sb="2" eb="3">
      <t>ガク</t>
    </rPh>
    <phoneticPr fontId="4"/>
  </si>
  <si>
    <t>確認印</t>
    <rPh sb="0" eb="2">
      <t>カクニン</t>
    </rPh>
    <rPh sb="2" eb="3">
      <t>イン</t>
    </rPh>
    <phoneticPr fontId="4"/>
  </si>
  <si>
    <t>チェックしてください→</t>
    <phoneticPr fontId="4"/>
  </si>
  <si>
    <t>□申請版（2か月前）　□　最終版（10日前）</t>
    <rPh sb="1" eb="3">
      <t>シンセイ</t>
    </rPh>
    <rPh sb="3" eb="4">
      <t>バン</t>
    </rPh>
    <rPh sb="7" eb="9">
      <t>ゲツマエ</t>
    </rPh>
    <rPh sb="13" eb="15">
      <t>サイシュウ</t>
    </rPh>
    <rPh sb="15" eb="16">
      <t>バン</t>
    </rPh>
    <rPh sb="19" eb="21">
      <t>ニチマエ</t>
    </rPh>
    <phoneticPr fontId="4"/>
  </si>
  <si>
    <t>※食材を発注するため、食数変更は指定期限（利用日の原則10日前）までとなります。ご注意ください。</t>
    <rPh sb="1" eb="3">
      <t>ショクザイ</t>
    </rPh>
    <rPh sb="4" eb="6">
      <t>ハッチュウ</t>
    </rPh>
    <rPh sb="11" eb="12">
      <t>ショク</t>
    </rPh>
    <rPh sb="12" eb="13">
      <t>スウ</t>
    </rPh>
    <rPh sb="13" eb="15">
      <t>ヘンコウ</t>
    </rPh>
    <rPh sb="16" eb="18">
      <t>シテイ</t>
    </rPh>
    <rPh sb="18" eb="20">
      <t>キゲン</t>
    </rPh>
    <rPh sb="21" eb="24">
      <t>リヨウビ</t>
    </rPh>
    <rPh sb="25" eb="27">
      <t>ゲンソク</t>
    </rPh>
    <rPh sb="29" eb="30">
      <t>ニチ</t>
    </rPh>
    <rPh sb="30" eb="31">
      <t>マエ</t>
    </rPh>
    <rPh sb="41" eb="43">
      <t>チュウイ</t>
    </rPh>
    <phoneticPr fontId="4"/>
  </si>
  <si>
    <t>団体名</t>
    <rPh sb="0" eb="1">
      <t>ダン</t>
    </rPh>
    <rPh sb="1" eb="2">
      <t>タイ</t>
    </rPh>
    <rPh sb="2" eb="3">
      <t>メイ</t>
    </rPh>
    <phoneticPr fontId="4"/>
  </si>
  <si>
    <t>担当者氏名</t>
    <rPh sb="0" eb="3">
      <t>タントウシャ</t>
    </rPh>
    <rPh sb="3" eb="5">
      <t>シメイ</t>
    </rPh>
    <phoneticPr fontId="4"/>
  </si>
  <si>
    <t>連絡先ＴＥＬ</t>
    <rPh sb="0" eb="3">
      <t>レンラクサキ</t>
    </rPh>
    <phoneticPr fontId="4"/>
  </si>
  <si>
    <r>
      <t>食事の注文</t>
    </r>
    <r>
      <rPr>
        <sz val="15"/>
        <rFont val="HG創英角ｺﾞｼｯｸUB"/>
        <family val="3"/>
        <charset val="128"/>
      </rPr>
      <t>　</t>
    </r>
    <r>
      <rPr>
        <sz val="11"/>
        <rFont val="ＭＳ Ｐゴシック"/>
        <family val="3"/>
        <charset val="128"/>
      </rPr>
      <t>（</t>
    </r>
    <r>
      <rPr>
        <sz val="14"/>
        <rFont val="HG創英角ｺﾞｼｯｸUB"/>
        <family val="3"/>
        <charset val="128"/>
      </rPr>
      <t>食費とおやつ代</t>
    </r>
    <r>
      <rPr>
        <sz val="12"/>
        <rFont val="HG創英角ｺﾞｼｯｸUB"/>
        <family val="3"/>
        <charset val="128"/>
      </rPr>
      <t>は、銀行への</t>
    </r>
    <r>
      <rPr>
        <sz val="14"/>
        <rFont val="HG創英角ｺﾞｼｯｸUB"/>
        <family val="3"/>
        <charset val="128"/>
      </rPr>
      <t>事前振り込み</t>
    </r>
    <r>
      <rPr>
        <sz val="12"/>
        <rFont val="HG創英角ｺﾞｼｯｸUB"/>
        <family val="3"/>
        <charset val="128"/>
      </rPr>
      <t>となります。</t>
    </r>
    <r>
      <rPr>
        <sz val="11"/>
        <rFont val="ＭＳ Ｐゴシック"/>
        <family val="3"/>
        <charset val="128"/>
      </rPr>
      <t>）</t>
    </r>
    <rPh sb="0" eb="2">
      <t>ショクジ</t>
    </rPh>
    <rPh sb="3" eb="5">
      <t>チュウモン</t>
    </rPh>
    <rPh sb="7" eb="9">
      <t>ショクヒ</t>
    </rPh>
    <rPh sb="13" eb="14">
      <t>ダイ</t>
    </rPh>
    <rPh sb="16" eb="18">
      <t>ギンコウ</t>
    </rPh>
    <rPh sb="20" eb="22">
      <t>ジゼン</t>
    </rPh>
    <rPh sb="22" eb="23">
      <t>フ</t>
    </rPh>
    <rPh sb="24" eb="25">
      <t>コ</t>
    </rPh>
    <phoneticPr fontId="4"/>
  </si>
  <si>
    <t>利用月日</t>
    <rPh sb="0" eb="2">
      <t>リヨウ</t>
    </rPh>
    <rPh sb="2" eb="3">
      <t>ツキ</t>
    </rPh>
    <rPh sb="3" eb="4">
      <t>ビ</t>
    </rPh>
    <phoneticPr fontId="4"/>
  </si>
  <si>
    <t>区分</t>
    <rPh sb="0" eb="2">
      <t>クブン</t>
    </rPh>
    <phoneticPr fontId="4"/>
  </si>
  <si>
    <t>食事方法
（〇で囲む）</t>
    <rPh sb="0" eb="2">
      <t>ショクジ</t>
    </rPh>
    <rPh sb="2" eb="4">
      <t>ホウホウ</t>
    </rPh>
    <rPh sb="8" eb="9">
      <t>カコ</t>
    </rPh>
    <phoneticPr fontId="4"/>
  </si>
  <si>
    <t>食数</t>
    <rPh sb="0" eb="2">
      <t>ショクスウ</t>
    </rPh>
    <phoneticPr fontId="4"/>
  </si>
  <si>
    <t>単価</t>
    <rPh sb="0" eb="2">
      <t>タンカ</t>
    </rPh>
    <phoneticPr fontId="4"/>
  </si>
  <si>
    <t>金額</t>
    <rPh sb="0" eb="2">
      <t>キンガク</t>
    </rPh>
    <phoneticPr fontId="4"/>
  </si>
  <si>
    <t>※野外炊飯の種類と班編成</t>
    <rPh sb="1" eb="3">
      <t>ヤガイ</t>
    </rPh>
    <rPh sb="3" eb="5">
      <t>スイハン</t>
    </rPh>
    <rPh sb="6" eb="8">
      <t>シュルイ</t>
    </rPh>
    <rPh sb="9" eb="10">
      <t>ハン</t>
    </rPh>
    <rPh sb="10" eb="12">
      <t>ヘンセイ</t>
    </rPh>
    <phoneticPr fontId="4"/>
  </si>
  <si>
    <t>種類（〇で囲む）</t>
    <rPh sb="0" eb="2">
      <t>シュルイ</t>
    </rPh>
    <rPh sb="5" eb="6">
      <t>カコ</t>
    </rPh>
    <phoneticPr fontId="4"/>
  </si>
  <si>
    <t>班編成（○人×○班）</t>
    <rPh sb="0" eb="1">
      <t>ハン</t>
    </rPh>
    <rPh sb="1" eb="3">
      <t>ヘンセイ</t>
    </rPh>
    <rPh sb="5" eb="6">
      <t>ニン</t>
    </rPh>
    <rPh sb="8" eb="9">
      <t>ハン</t>
    </rPh>
    <phoneticPr fontId="4"/>
  </si>
  <si>
    <t>　　　月　　日</t>
    <rPh sb="3" eb="4">
      <t>ツキ</t>
    </rPh>
    <rPh sb="6" eb="7">
      <t>ヒ</t>
    </rPh>
    <phoneticPr fontId="4"/>
  </si>
  <si>
    <t>昼食</t>
    <rPh sb="0" eb="2">
      <t>チュウショク</t>
    </rPh>
    <phoneticPr fontId="4"/>
  </si>
  <si>
    <t>弁当のみ</t>
    <rPh sb="0" eb="2">
      <t>ベントウ</t>
    </rPh>
    <phoneticPr fontId="4"/>
  </si>
  <si>
    <t>夕食</t>
    <rPh sb="0" eb="2">
      <t>ユウショク</t>
    </rPh>
    <phoneticPr fontId="4"/>
  </si>
  <si>
    <t>食堂</t>
    <rPh sb="0" eb="2">
      <t>ショクドウ</t>
    </rPh>
    <phoneticPr fontId="4"/>
  </si>
  <si>
    <t>朝食</t>
    <rPh sb="0" eb="2">
      <t>チョウショク</t>
    </rPh>
    <phoneticPr fontId="4"/>
  </si>
  <si>
    <t>野外炊飯</t>
    <rPh sb="0" eb="2">
      <t>ヤガイ</t>
    </rPh>
    <rPh sb="2" eb="4">
      <t>スイハン</t>
    </rPh>
    <phoneticPr fontId="4"/>
  </si>
  <si>
    <t>人　×　　　班
人　×　　　班
人　×　　　班</t>
    <rPh sb="0" eb="1">
      <t>ヒト</t>
    </rPh>
    <rPh sb="6" eb="7">
      <t>ハン</t>
    </rPh>
    <phoneticPr fontId="4"/>
  </si>
  <si>
    <t>弁当</t>
    <rPh sb="0" eb="2">
      <t>ベントウ</t>
    </rPh>
    <phoneticPr fontId="4"/>
  </si>
  <si>
    <t>　　　　月　　日</t>
    <rPh sb="4" eb="5">
      <t>ツキ</t>
    </rPh>
    <rPh sb="7" eb="8">
      <t>ヒ</t>
    </rPh>
    <phoneticPr fontId="4"/>
  </si>
  <si>
    <r>
      <t>※野外炊飯を実施する場合のみ‘野外炊飯の種類と班編成’の欄をご記入ください。
※お弁当には緑茶（パック）、野外炊飯には緑茶（パック）とデザートが付きます。
※食物アレルギーがある場合は、</t>
    </r>
    <r>
      <rPr>
        <u/>
        <sz val="11"/>
        <rFont val="ＭＳ Ｐゴシック"/>
        <family val="3"/>
        <charset val="128"/>
      </rPr>
      <t>早めにお申し出ください</t>
    </r>
    <r>
      <rPr>
        <sz val="11"/>
        <rFont val="ＭＳ Ｐゴシック"/>
        <family val="3"/>
        <charset val="128"/>
      </rPr>
      <t>。（下部に記入欄があります）
※４日目以降の注文についてはコピーしてご提出ください。</t>
    </r>
    <rPh sb="1" eb="3">
      <t>ヤガイ</t>
    </rPh>
    <rPh sb="3" eb="5">
      <t>スイハン</t>
    </rPh>
    <rPh sb="6" eb="8">
      <t>ジッシ</t>
    </rPh>
    <rPh sb="10" eb="12">
      <t>バアイ</t>
    </rPh>
    <rPh sb="15" eb="17">
      <t>ヤガイ</t>
    </rPh>
    <rPh sb="17" eb="19">
      <t>スイハン</t>
    </rPh>
    <rPh sb="20" eb="22">
      <t>シュルイ</t>
    </rPh>
    <rPh sb="23" eb="24">
      <t>ハン</t>
    </rPh>
    <rPh sb="24" eb="26">
      <t>ヘンセイ</t>
    </rPh>
    <rPh sb="28" eb="29">
      <t>ラン</t>
    </rPh>
    <rPh sb="31" eb="33">
      <t>キニュウ</t>
    </rPh>
    <rPh sb="45" eb="46">
      <t>ミドリ</t>
    </rPh>
    <rPh sb="55" eb="57">
      <t>スイハン</t>
    </rPh>
    <rPh sb="59" eb="60">
      <t>ミドリ</t>
    </rPh>
    <rPh sb="80" eb="81">
      <t>モツ</t>
    </rPh>
    <rPh sb="106" eb="108">
      <t>カブ</t>
    </rPh>
    <rPh sb="109" eb="111">
      <t>キニュウ</t>
    </rPh>
    <rPh sb="111" eb="112">
      <t>ラン</t>
    </rPh>
    <rPh sb="121" eb="122">
      <t>ニチ</t>
    </rPh>
    <rPh sb="122" eb="123">
      <t>メ</t>
    </rPh>
    <rPh sb="123" eb="125">
      <t>イコウ</t>
    </rPh>
    <rPh sb="126" eb="128">
      <t>チュウモン</t>
    </rPh>
    <rPh sb="139" eb="141">
      <t>テイシュツ</t>
    </rPh>
    <phoneticPr fontId="4"/>
  </si>
  <si>
    <t>食事料金合計（A）：</t>
    <rPh sb="0" eb="2">
      <t>ショクジ</t>
    </rPh>
    <rPh sb="2" eb="4">
      <t>リョウキン</t>
    </rPh>
    <rPh sb="4" eb="6">
      <t>ゴウケイ</t>
    </rPh>
    <phoneticPr fontId="4"/>
  </si>
  <si>
    <t>円</t>
    <rPh sb="0" eb="1">
      <t>エン</t>
    </rPh>
    <phoneticPr fontId="4"/>
  </si>
  <si>
    <r>
      <t>おやつ・食事大盛りの追加注文</t>
    </r>
    <r>
      <rPr>
        <sz val="11"/>
        <rFont val="ＭＳ Ｐゴシック"/>
        <family val="3"/>
        <charset val="128"/>
      </rPr>
      <t>（料金は、食費と一緒にお振込みください）</t>
    </r>
    <rPh sb="4" eb="6">
      <t>ショクジ</t>
    </rPh>
    <rPh sb="6" eb="8">
      <t>オオモ</t>
    </rPh>
    <rPh sb="10" eb="12">
      <t>ツイカ</t>
    </rPh>
    <rPh sb="12" eb="14">
      <t>チュウモン</t>
    </rPh>
    <rPh sb="15" eb="17">
      <t>リョウキン</t>
    </rPh>
    <rPh sb="19" eb="21">
      <t>ショクヒ</t>
    </rPh>
    <rPh sb="22" eb="24">
      <t>イッショ</t>
    </rPh>
    <rPh sb="26" eb="28">
      <t>フリコ</t>
    </rPh>
    <phoneticPr fontId="4"/>
  </si>
  <si>
    <t>品名</t>
    <rPh sb="0" eb="1">
      <t>シナ</t>
    </rPh>
    <rPh sb="1" eb="2">
      <t>メイ</t>
    </rPh>
    <phoneticPr fontId="4"/>
  </si>
  <si>
    <t>数量</t>
    <rPh sb="0" eb="2">
      <t>スウリョウ</t>
    </rPh>
    <phoneticPr fontId="4"/>
  </si>
  <si>
    <t>受取希望日時</t>
    <rPh sb="0" eb="2">
      <t>ウケトリ</t>
    </rPh>
    <rPh sb="2" eb="4">
      <t>キボウ</t>
    </rPh>
    <rPh sb="4" eb="6">
      <t>ニチジ</t>
    </rPh>
    <phoneticPr fontId="4"/>
  </si>
  <si>
    <t>追加分合計（B）：</t>
    <rPh sb="0" eb="2">
      <t>ツイカ</t>
    </rPh>
    <rPh sb="2" eb="3">
      <t>ブン</t>
    </rPh>
    <rPh sb="3" eb="5">
      <t>ゴウケイ</t>
    </rPh>
    <phoneticPr fontId="4"/>
  </si>
  <si>
    <t>日　　　　時</t>
    <rPh sb="0" eb="1">
      <t>ニチ</t>
    </rPh>
    <rPh sb="5" eb="6">
      <t>ジ</t>
    </rPh>
    <phoneticPr fontId="4"/>
  </si>
  <si>
    <t>×</t>
  </si>
  <si>
    <t>円＝</t>
    <rPh sb="0" eb="1">
      <t>エン</t>
    </rPh>
    <phoneticPr fontId="4"/>
  </si>
  <si>
    <t>品名</t>
    <rPh sb="0" eb="2">
      <t>ヒンメイ</t>
    </rPh>
    <phoneticPr fontId="4"/>
  </si>
  <si>
    <t>日　　　　時</t>
    <phoneticPr fontId="4"/>
  </si>
  <si>
    <t>　</t>
    <phoneticPr fontId="4"/>
  </si>
  <si>
    <t>アレルギーの有無</t>
    <rPh sb="6" eb="8">
      <t>ウム</t>
    </rPh>
    <phoneticPr fontId="4"/>
  </si>
  <si>
    <t>食物アレルギーの種類</t>
    <rPh sb="1" eb="2">
      <t>モツ</t>
    </rPh>
    <rPh sb="8" eb="10">
      <t>シュルイ</t>
    </rPh>
    <phoneticPr fontId="4"/>
  </si>
  <si>
    <t>合計金額（A+B）</t>
    <rPh sb="0" eb="2">
      <t>ゴウケイ</t>
    </rPh>
    <rPh sb="2" eb="4">
      <t>キンガク</t>
    </rPh>
    <phoneticPr fontId="4"/>
  </si>
  <si>
    <r>
      <t xml:space="preserve">無 </t>
    </r>
    <r>
      <rPr>
        <sz val="11"/>
        <rFont val="ＭＳ Ｐゴシック"/>
        <family val="3"/>
        <charset val="128"/>
      </rPr>
      <t xml:space="preserve"> ・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有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（　　　</t>
    </r>
    <r>
      <rPr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>　名）</t>
    </r>
    <rPh sb="0" eb="1">
      <t>ナ</t>
    </rPh>
    <rPh sb="6" eb="7">
      <t>ア</t>
    </rPh>
    <rPh sb="16" eb="17">
      <t>メイ</t>
    </rPh>
    <phoneticPr fontId="4"/>
  </si>
  <si>
    <t>□卵　□乳製品　□小麦　□エビ　□かに　□そば　□ピーナッツ</t>
    <rPh sb="1" eb="2">
      <t>タマゴ</t>
    </rPh>
    <rPh sb="4" eb="7">
      <t>ニュウセイヒン</t>
    </rPh>
    <rPh sb="9" eb="11">
      <t>コムギ</t>
    </rPh>
    <phoneticPr fontId="4"/>
  </si>
  <si>
    <t>対応の有無</t>
    <rPh sb="0" eb="2">
      <t>タイオウ</t>
    </rPh>
    <rPh sb="3" eb="5">
      <t>ウム</t>
    </rPh>
    <phoneticPr fontId="4"/>
  </si>
  <si>
    <t>無　　・　　有</t>
    <rPh sb="0" eb="1">
      <t>ナシ</t>
    </rPh>
    <rPh sb="6" eb="7">
      <t>アリ</t>
    </rPh>
    <phoneticPr fontId="4"/>
  </si>
  <si>
    <t>＊自然の家記入欄</t>
    <phoneticPr fontId="4"/>
  </si>
  <si>
    <r>
      <t>★振り込みが完了したら、最終版を自然の家へメールかFAXでご提出ください。
　（メール：taibusamisaki@chiba-ns.net　FAX番号：0470-33-4564）
　</t>
    </r>
    <r>
      <rPr>
        <sz val="11"/>
        <rFont val="HGSｺﾞｼｯｸE"/>
        <family val="3"/>
        <charset val="128"/>
      </rPr>
      <t>※お振込み手数料は団体でご負担ください。</t>
    </r>
    <rPh sb="1" eb="2">
      <t>フ</t>
    </rPh>
    <rPh sb="3" eb="4">
      <t>コ</t>
    </rPh>
    <rPh sb="6" eb="8">
      <t>カンリョウ</t>
    </rPh>
    <rPh sb="12" eb="14">
      <t>サイシュウ</t>
    </rPh>
    <rPh sb="14" eb="15">
      <t>バン</t>
    </rPh>
    <rPh sb="16" eb="18">
      <t>シゼン</t>
    </rPh>
    <rPh sb="19" eb="20">
      <t>イエ</t>
    </rPh>
    <rPh sb="30" eb="32">
      <t>テイシュツ</t>
    </rPh>
    <rPh sb="74" eb="76">
      <t>バンゴウ</t>
    </rPh>
    <rPh sb="94" eb="96">
      <t>フリコミ</t>
    </rPh>
    <rPh sb="97" eb="100">
      <t>テスウリョウ</t>
    </rPh>
    <rPh sb="101" eb="103">
      <t>ダンタイ</t>
    </rPh>
    <rPh sb="105" eb="107">
      <t>フタン</t>
    </rPh>
    <phoneticPr fontId="4"/>
  </si>
  <si>
    <t>マシュマロセット</t>
    <phoneticPr fontId="4"/>
  </si>
  <si>
    <t>追加竹串　10本</t>
    <rPh sb="7" eb="8">
      <t>ホン</t>
    </rPh>
    <phoneticPr fontId="4"/>
  </si>
  <si>
    <t>パン　クリーム</t>
    <phoneticPr fontId="4"/>
  </si>
  <si>
    <t>パン　シナモン</t>
    <phoneticPr fontId="4"/>
  </si>
  <si>
    <t>パン　あん</t>
    <phoneticPr fontId="4"/>
  </si>
  <si>
    <t>パン　チョコ</t>
    <phoneticPr fontId="4"/>
  </si>
  <si>
    <t>パン　メロン</t>
    <phoneticPr fontId="4"/>
  </si>
  <si>
    <t>パン　焼きそば</t>
    <rPh sb="3" eb="4">
      <t>ヤ</t>
    </rPh>
    <phoneticPr fontId="4"/>
  </si>
  <si>
    <t>パン　カツサンド</t>
    <phoneticPr fontId="4"/>
  </si>
  <si>
    <t>パン　ホットドッグ</t>
    <phoneticPr fontId="4"/>
  </si>
  <si>
    <t>パン　ハム野菜</t>
    <rPh sb="5" eb="7">
      <t>ヤサイ</t>
    </rPh>
    <phoneticPr fontId="4"/>
  </si>
  <si>
    <t>パン　カツきゅうり</t>
    <phoneticPr fontId="4"/>
  </si>
  <si>
    <t>パック　牛乳</t>
    <rPh sb="4" eb="6">
      <t>ギュウニュウ</t>
    </rPh>
    <phoneticPr fontId="4"/>
  </si>
  <si>
    <t>パック　コーヒー牛乳</t>
    <rPh sb="8" eb="10">
      <t>ギュウニュウ</t>
    </rPh>
    <phoneticPr fontId="4"/>
  </si>
  <si>
    <t>パック　緑茶</t>
    <rPh sb="4" eb="6">
      <t>リョクチャ</t>
    </rPh>
    <phoneticPr fontId="4"/>
  </si>
  <si>
    <t>パック　アップル</t>
    <phoneticPr fontId="4"/>
  </si>
  <si>
    <t>パック　オレンジ</t>
    <phoneticPr fontId="4"/>
  </si>
  <si>
    <t>ペット　500ml　水</t>
    <rPh sb="10" eb="11">
      <t>ミズ</t>
    </rPh>
    <phoneticPr fontId="4"/>
  </si>
  <si>
    <t>ペット　500ml　烏龍茶</t>
    <rPh sb="10" eb="13">
      <t>ウーロンチャ</t>
    </rPh>
    <phoneticPr fontId="4"/>
  </si>
  <si>
    <t>ペット　500ml　緑茶</t>
    <rPh sb="10" eb="12">
      <t>リョクチャ</t>
    </rPh>
    <phoneticPr fontId="4"/>
  </si>
  <si>
    <t>ペット　500ml　麦茶</t>
    <rPh sb="10" eb="12">
      <t>ムギチャ</t>
    </rPh>
    <phoneticPr fontId="4"/>
  </si>
  <si>
    <t>ペット　500ml　スポーツ</t>
    <phoneticPr fontId="4"/>
  </si>
  <si>
    <t>ペット　1,5ℓ　スポーツ</t>
    <phoneticPr fontId="4"/>
  </si>
  <si>
    <t>ペット　2ℓ　水</t>
    <rPh sb="7" eb="8">
      <t>ミズ</t>
    </rPh>
    <phoneticPr fontId="4"/>
  </si>
  <si>
    <t>ペット　2ℓ　烏龍茶</t>
    <rPh sb="7" eb="10">
      <t>ウーロンチャ</t>
    </rPh>
    <phoneticPr fontId="4"/>
  </si>
  <si>
    <t>ペット　2ℓ　緑茶</t>
    <rPh sb="7" eb="9">
      <t>リョクチャ</t>
    </rPh>
    <phoneticPr fontId="4"/>
  </si>
  <si>
    <t>ペット　2ℓ　麦茶</t>
    <rPh sb="7" eb="9">
      <t>ムギチャ</t>
    </rPh>
    <phoneticPr fontId="4"/>
  </si>
  <si>
    <t>バナナ</t>
  </si>
  <si>
    <t>スイカ（M）</t>
  </si>
  <si>
    <t>スイカ（L）</t>
  </si>
  <si>
    <t>アイスクリーム</t>
  </si>
  <si>
    <t>カキ氷</t>
    <rPh sb="2" eb="3">
      <t>ゴオリ</t>
    </rPh>
    <phoneticPr fontId="4"/>
  </si>
  <si>
    <t>氷（1kg）</t>
    <rPh sb="0" eb="1">
      <t>コオリ</t>
    </rPh>
    <phoneticPr fontId="4"/>
  </si>
  <si>
    <t>大盛　ご飯</t>
    <rPh sb="0" eb="2">
      <t>オオモリ</t>
    </rPh>
    <rPh sb="4" eb="5">
      <t>ハン</t>
    </rPh>
    <phoneticPr fontId="4"/>
  </si>
  <si>
    <t>おかず　追加</t>
    <rPh sb="4" eb="6">
      <t>ツイカ</t>
    </rPh>
    <phoneticPr fontId="4"/>
  </si>
  <si>
    <t>野外炊飯ご飯依頼</t>
  </si>
  <si>
    <t xml:space="preserve"> （班編成の目安人数）
  カレー   　1班12人
  焼きそば 　1班10人
  ピザ　　 　1班10人
  パエリア 　1班8～10人</t>
    <phoneticPr fontId="4"/>
  </si>
  <si>
    <r>
      <t>お弁当の注文の詳細は、別紙の‘</t>
    </r>
    <r>
      <rPr>
        <b/>
        <sz val="11"/>
        <rFont val="ＭＳ Ｐゴシック"/>
        <family val="3"/>
        <charset val="128"/>
      </rPr>
      <t>お弁当注文書</t>
    </r>
    <r>
      <rPr>
        <sz val="11"/>
        <rFont val="ＭＳ Ｐゴシック"/>
        <family val="3"/>
        <charset val="128"/>
      </rPr>
      <t>’もご記入ください。料金は770円（パック緑茶付）です。</t>
    </r>
    <rPh sb="1" eb="3">
      <t>ベントウ</t>
    </rPh>
    <rPh sb="4" eb="6">
      <t>チュウモン</t>
    </rPh>
    <rPh sb="7" eb="9">
      <t>ショウサイ</t>
    </rPh>
    <rPh sb="11" eb="13">
      <t>ベッシ</t>
    </rPh>
    <rPh sb="16" eb="18">
      <t>ベントウ</t>
    </rPh>
    <rPh sb="18" eb="20">
      <t>チュウモン</t>
    </rPh>
    <rPh sb="20" eb="21">
      <t>ショ</t>
    </rPh>
    <rPh sb="24" eb="26">
      <t>キニュウ</t>
    </rPh>
    <rPh sb="31" eb="33">
      <t>リョウキン</t>
    </rPh>
    <rPh sb="37" eb="38">
      <t>エン</t>
    </rPh>
    <rPh sb="42" eb="44">
      <t>リョクチャ</t>
    </rPh>
    <rPh sb="44" eb="45">
      <t>ツキ</t>
    </rPh>
    <phoneticPr fontId="4"/>
  </si>
  <si>
    <t>　　●カレー
　　●ピザ
　　●焼きそば
　　●パエリア</t>
    <rPh sb="16" eb="17">
      <t>ヤ</t>
    </rPh>
    <phoneticPr fontId="4"/>
  </si>
  <si>
    <t>時価になりますのでお問い合わせください</t>
    <rPh sb="0" eb="2">
      <t>ジカ</t>
    </rPh>
    <rPh sb="10" eb="11">
      <t>ト</t>
    </rPh>
    <rPh sb="12" eb="13">
      <t>ア</t>
    </rPh>
    <phoneticPr fontId="4"/>
  </si>
  <si>
    <t>野外炊飯カレー調理手数料</t>
    <rPh sb="7" eb="9">
      <t>チョウリ</t>
    </rPh>
    <rPh sb="9" eb="12">
      <t>テスウリョウ</t>
    </rPh>
    <phoneticPr fontId="4"/>
  </si>
  <si>
    <t>10名分の料金のため、50名の場合は数量5と記入ください</t>
    <rPh sb="2" eb="3">
      <t>メイ</t>
    </rPh>
    <rPh sb="3" eb="4">
      <t>ブン</t>
    </rPh>
    <rPh sb="5" eb="7">
      <t>リョウキン</t>
    </rPh>
    <rPh sb="13" eb="14">
      <t>メイ</t>
    </rPh>
    <rPh sb="15" eb="17">
      <t>バアイ</t>
    </rPh>
    <rPh sb="18" eb="20">
      <t>スウリョウ</t>
    </rPh>
    <rPh sb="22" eb="24">
      <t>キニュウ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</si>
</sst>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×#,##0&quot;円&quot;&quot;＝&quot;"/>
    <numFmt numFmtId="177" formatCode="#,##0_ "/>
    <numFmt numFmtId="178" formatCode="#,##0&quot;円&quot;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HG創英角ﾎﾟｯﾌﾟ体"/>
      <family val="3"/>
      <charset val="128"/>
    </font>
    <font>
      <sz val="24"/>
      <name val="HG創英角ｺﾞｼｯｸUB"/>
      <family val="3"/>
      <charset val="128"/>
    </font>
    <font>
      <sz val="6"/>
      <name val="ＭＳ Ｐゴシック"/>
      <family val="3"/>
      <charset val="128"/>
    </font>
    <font>
      <sz val="8"/>
      <color indexed="63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sz val="11"/>
      <color indexed="63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HG創英角ｺﾞｼｯｸUB"/>
      <family val="3"/>
      <charset val="128"/>
    </font>
    <font>
      <sz val="15"/>
      <name val="HG創英角ｺﾞｼｯｸUB"/>
      <family val="3"/>
      <charset val="128"/>
    </font>
    <font>
      <sz val="14"/>
      <name val="HG創英角ｺﾞｼｯｸUB"/>
      <family val="3"/>
      <charset val="128"/>
    </font>
    <font>
      <sz val="12"/>
      <name val="HG創英角ｺﾞｼｯｸUB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3"/>
      <name val="HG創英角ｺﾞｼｯｸUB"/>
      <family val="3"/>
      <charset val="128"/>
    </font>
    <font>
      <sz val="12"/>
      <name val="HGSｺﾞｼｯｸE"/>
      <family val="3"/>
      <charset val="128"/>
    </font>
    <font>
      <sz val="11"/>
      <name val="HGSｺﾞｼｯｸE"/>
      <family val="3"/>
      <charset val="128"/>
    </font>
    <font>
      <sz val="13"/>
      <name val="HGSｺﾞｼｯｸE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4"/>
      <color indexed="63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 style="medium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 style="dotted">
        <color indexed="64"/>
      </right>
      <top style="double">
        <color indexed="64"/>
      </top>
      <bottom/>
      <diagonal style="thin">
        <color indexed="64"/>
      </diagonal>
    </border>
    <border diagonalUp="1">
      <left/>
      <right style="dotted">
        <color indexed="64"/>
      </right>
      <top/>
      <bottom/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 style="dotted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257">
    <xf numFmtId="0" fontId="0" fillId="0" borderId="0" xfId="0">
      <alignment vertical="center"/>
    </xf>
    <xf numFmtId="0" fontId="5" fillId="0" borderId="0" xfId="0" applyFont="1">
      <alignment vertical="center"/>
    </xf>
    <xf numFmtId="0" fontId="8" fillId="0" borderId="0" xfId="0" applyFont="1" applyAlignment="1"/>
    <xf numFmtId="0" fontId="8" fillId="0" borderId="0" xfId="0" applyFont="1" applyAlignment="1">
      <alignment wrapText="1"/>
    </xf>
    <xf numFmtId="0" fontId="10" fillId="0" borderId="0" xfId="0" applyFont="1">
      <alignment vertical="center"/>
    </xf>
    <xf numFmtId="0" fontId="0" fillId="0" borderId="24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0" xfId="0" applyAlignment="1"/>
    <xf numFmtId="0" fontId="10" fillId="0" borderId="0" xfId="0" applyFont="1" applyAlignment="1"/>
    <xf numFmtId="0" fontId="19" fillId="0" borderId="0" xfId="0" applyFont="1">
      <alignment vertical="center"/>
    </xf>
    <xf numFmtId="0" fontId="2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177" fontId="8" fillId="0" borderId="32" xfId="0" applyNumberFormat="1" applyFont="1" applyBorder="1" applyAlignment="1">
      <alignment horizontal="center" vertical="center"/>
    </xf>
    <xf numFmtId="177" fontId="8" fillId="0" borderId="0" xfId="0" applyNumberFormat="1" applyFont="1" applyAlignment="1">
      <alignment horizontal="center" vertical="center"/>
    </xf>
    <xf numFmtId="177" fontId="8" fillId="0" borderId="10" xfId="0" applyNumberFormat="1" applyFont="1" applyBorder="1" applyAlignment="1">
      <alignment horizontal="center" vertical="center"/>
    </xf>
    <xf numFmtId="177" fontId="8" fillId="0" borderId="45" xfId="0" applyNumberFormat="1" applyFont="1" applyBorder="1" applyAlignment="1">
      <alignment horizontal="center" vertical="center"/>
    </xf>
    <xf numFmtId="0" fontId="14" fillId="0" borderId="11" xfId="0" applyFont="1" applyBorder="1" applyAlignment="1">
      <alignment horizontal="center"/>
    </xf>
    <xf numFmtId="0" fontId="24" fillId="0" borderId="30" xfId="0" applyFont="1" applyBorder="1" applyAlignment="1">
      <alignment horizontal="center" vertical="center"/>
    </xf>
    <xf numFmtId="0" fontId="24" fillId="0" borderId="76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24" fillId="0" borderId="91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0" fillId="0" borderId="48" xfId="0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38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4" fillId="2" borderId="41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0" fontId="28" fillId="0" borderId="0" xfId="0" applyFont="1">
      <alignment vertical="center"/>
    </xf>
    <xf numFmtId="0" fontId="0" fillId="0" borderId="29" xfId="0" applyBorder="1" applyAlignment="1">
      <alignment horizontal="center" vertical="center" wrapText="1"/>
    </xf>
    <xf numFmtId="0" fontId="0" fillId="0" borderId="100" xfId="0" applyBorder="1" applyAlignment="1">
      <alignment horizontal="center" vertical="center"/>
    </xf>
    <xf numFmtId="0" fontId="5" fillId="0" borderId="95" xfId="0" applyFont="1" applyBorder="1" applyAlignment="1">
      <alignment horizontal="center" vertical="center"/>
    </xf>
    <xf numFmtId="0" fontId="26" fillId="0" borderId="0" xfId="0" applyFont="1" applyAlignment="1"/>
    <xf numFmtId="38" fontId="30" fillId="0" borderId="112" xfId="2" applyFont="1" applyFill="1" applyBorder="1" applyAlignment="1" applyProtection="1">
      <alignment horizontal="center" vertical="center"/>
      <protection locked="0"/>
    </xf>
    <xf numFmtId="38" fontId="30" fillId="0" borderId="113" xfId="2" applyFont="1" applyFill="1" applyBorder="1" applyAlignment="1" applyProtection="1">
      <alignment horizontal="center" vertical="center"/>
      <protection locked="0"/>
    </xf>
    <xf numFmtId="38" fontId="30" fillId="0" borderId="114" xfId="2" applyFont="1" applyFill="1" applyBorder="1" applyAlignment="1" applyProtection="1">
      <alignment horizontal="center" vertical="center"/>
      <protection locked="0"/>
    </xf>
    <xf numFmtId="1" fontId="8" fillId="0" borderId="25" xfId="0" applyNumberFormat="1" applyFont="1" applyBorder="1" applyAlignment="1">
      <alignment horizontal="center" vertical="center"/>
    </xf>
    <xf numFmtId="0" fontId="0" fillId="0" borderId="112" xfId="0" applyBorder="1" applyAlignment="1" applyProtection="1">
      <alignment horizontal="center" vertical="center"/>
      <protection locked="0"/>
    </xf>
    <xf numFmtId="0" fontId="0" fillId="0" borderId="114" xfId="0" applyBorder="1" applyAlignment="1" applyProtection="1">
      <alignment horizontal="center" vertical="center"/>
      <protection locked="0"/>
    </xf>
    <xf numFmtId="0" fontId="0" fillId="0" borderId="113" xfId="0" applyBorder="1" applyAlignment="1" applyProtection="1">
      <alignment horizontal="center" vertical="center"/>
      <protection locked="0"/>
    </xf>
    <xf numFmtId="0" fontId="28" fillId="0" borderId="0" xfId="0" applyFont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0" fillId="0" borderId="109" xfId="0" applyBorder="1" applyAlignment="1">
      <alignment horizontal="center" vertical="center" wrapText="1"/>
    </xf>
    <xf numFmtId="0" fontId="0" fillId="0" borderId="110" xfId="0" applyBorder="1" applyAlignment="1">
      <alignment horizontal="center" vertical="center" wrapText="1"/>
    </xf>
    <xf numFmtId="0" fontId="0" fillId="0" borderId="111" xfId="0" applyBorder="1" applyAlignment="1">
      <alignment horizontal="center" vertical="center" wrapText="1"/>
    </xf>
    <xf numFmtId="0" fontId="0" fillId="0" borderId="78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84" xfId="0" applyBorder="1" applyAlignment="1">
      <alignment horizontal="center" vertical="center" wrapText="1"/>
    </xf>
    <xf numFmtId="0" fontId="0" fillId="0" borderId="82" xfId="0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176" fontId="9" fillId="0" borderId="4" xfId="0" applyNumberFormat="1" applyFont="1" applyBorder="1" applyAlignment="1">
      <alignment horizontal="center" vertical="center" wrapText="1"/>
    </xf>
    <xf numFmtId="176" fontId="9" fillId="0" borderId="86" xfId="0" applyNumberFormat="1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/>
    </xf>
    <xf numFmtId="0" fontId="24" fillId="0" borderId="38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178" fontId="24" fillId="0" borderId="92" xfId="0" applyNumberFormat="1" applyFont="1" applyBorder="1" applyAlignment="1">
      <alignment horizontal="center" vertical="center"/>
    </xf>
    <xf numFmtId="178" fontId="24" fillId="0" borderId="93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94" xfId="0" applyFont="1" applyBorder="1" applyAlignment="1">
      <alignment horizontal="center" vertical="center"/>
    </xf>
    <xf numFmtId="0" fontId="8" fillId="0" borderId="95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4" fillId="2" borderId="39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/>
    </xf>
    <xf numFmtId="0" fontId="0" fillId="0" borderId="115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18" fillId="2" borderId="40" xfId="0" applyFont="1" applyFill="1" applyBorder="1" applyAlignment="1">
      <alignment horizontal="center" vertical="center"/>
    </xf>
    <xf numFmtId="0" fontId="18" fillId="2" borderId="43" xfId="0" applyFont="1" applyFill="1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9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80" xfId="0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0" fontId="0" fillId="0" borderId="106" xfId="0" applyBorder="1" applyAlignment="1">
      <alignment horizontal="center" vertical="center" wrapText="1"/>
    </xf>
    <xf numFmtId="178" fontId="23" fillId="0" borderId="63" xfId="0" applyNumberFormat="1" applyFont="1" applyBorder="1" applyAlignment="1">
      <alignment horizontal="right" vertical="center" wrapText="1"/>
    </xf>
    <xf numFmtId="178" fontId="23" fillId="0" borderId="38" xfId="0" applyNumberFormat="1" applyFont="1" applyBorder="1" applyAlignment="1">
      <alignment horizontal="right" vertical="center" wrapText="1"/>
    </xf>
    <xf numFmtId="0" fontId="18" fillId="2" borderId="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178" fontId="23" fillId="0" borderId="62" xfId="0" applyNumberFormat="1" applyFont="1" applyBorder="1" applyAlignment="1">
      <alignment horizontal="right" vertical="center" wrapText="1"/>
    </xf>
    <xf numFmtId="178" fontId="23" fillId="0" borderId="11" xfId="0" applyNumberFormat="1" applyFont="1" applyBorder="1" applyAlignment="1">
      <alignment horizontal="right" vertical="center" wrapText="1"/>
    </xf>
    <xf numFmtId="178" fontId="23" fillId="0" borderId="105" xfId="0" applyNumberFormat="1" applyFont="1" applyBorder="1" applyAlignment="1">
      <alignment horizontal="right" vertical="center" wrapText="1"/>
    </xf>
    <xf numFmtId="178" fontId="23" fillId="0" borderId="96" xfId="0" applyNumberFormat="1" applyFont="1" applyBorder="1" applyAlignment="1">
      <alignment horizontal="right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78" fontId="23" fillId="0" borderId="69" xfId="0" applyNumberFormat="1" applyFont="1" applyBorder="1" applyAlignment="1">
      <alignment horizontal="right" vertical="center" wrapText="1"/>
    </xf>
    <xf numFmtId="178" fontId="23" fillId="0" borderId="26" xfId="0" applyNumberFormat="1" applyFont="1" applyBorder="1" applyAlignment="1">
      <alignment horizontal="right" vertical="center" wrapText="1"/>
    </xf>
    <xf numFmtId="178" fontId="23" fillId="0" borderId="64" xfId="0" applyNumberFormat="1" applyFont="1" applyBorder="1" applyAlignment="1">
      <alignment horizontal="right" vertical="center" wrapText="1"/>
    </xf>
    <xf numFmtId="178" fontId="23" fillId="0" borderId="3" xfId="0" applyNumberFormat="1" applyFont="1" applyBorder="1" applyAlignment="1">
      <alignment horizontal="right" vertical="center" wrapText="1"/>
    </xf>
    <xf numFmtId="178" fontId="23" fillId="0" borderId="65" xfId="0" applyNumberFormat="1" applyFont="1" applyBorder="1" applyAlignment="1">
      <alignment horizontal="right" vertical="center" wrapText="1"/>
    </xf>
    <xf numFmtId="178" fontId="23" fillId="0" borderId="16" xfId="0" applyNumberFormat="1" applyFont="1" applyBorder="1" applyAlignment="1">
      <alignment horizontal="right" vertical="center" wrapText="1"/>
    </xf>
    <xf numFmtId="0" fontId="0" fillId="0" borderId="35" xfId="0" applyBorder="1" applyAlignment="1">
      <alignment horizontal="right" vertical="center"/>
    </xf>
    <xf numFmtId="0" fontId="0" fillId="0" borderId="107" xfId="0" applyBorder="1" applyAlignment="1">
      <alignment horizontal="right" vertical="center"/>
    </xf>
    <xf numFmtId="0" fontId="0" fillId="0" borderId="37" xfId="0" applyBorder="1" applyAlignment="1">
      <alignment horizontal="right" vertical="center"/>
    </xf>
    <xf numFmtId="38" fontId="25" fillId="0" borderId="9" xfId="1" applyFont="1" applyFill="1" applyBorder="1" applyAlignment="1">
      <alignment horizontal="right" vertical="center"/>
    </xf>
    <xf numFmtId="38" fontId="25" fillId="0" borderId="10" xfId="1" applyFont="1" applyFill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38" fontId="27" fillId="0" borderId="49" xfId="1" applyFont="1" applyFill="1" applyBorder="1" applyAlignment="1">
      <alignment horizontal="center" vertical="center"/>
    </xf>
    <xf numFmtId="38" fontId="27" fillId="0" borderId="50" xfId="1" applyFont="1" applyFill="1" applyBorder="1" applyAlignment="1">
      <alignment horizontal="center" vertical="center"/>
    </xf>
    <xf numFmtId="38" fontId="27" fillId="0" borderId="48" xfId="1" applyFont="1" applyFill="1" applyBorder="1" applyAlignment="1">
      <alignment horizontal="center" vertical="center"/>
    </xf>
    <xf numFmtId="38" fontId="27" fillId="0" borderId="0" xfId="1" applyFont="1" applyFill="1" applyBorder="1" applyAlignment="1">
      <alignment horizontal="center" vertical="center"/>
    </xf>
    <xf numFmtId="38" fontId="27" fillId="0" borderId="9" xfId="1" applyFont="1" applyFill="1" applyBorder="1" applyAlignment="1">
      <alignment horizontal="center" vertical="center"/>
    </xf>
    <xf numFmtId="38" fontId="27" fillId="0" borderId="10" xfId="1" applyFont="1" applyFill="1" applyBorder="1" applyAlignment="1">
      <alignment horizontal="center" vertical="center"/>
    </xf>
    <xf numFmtId="0" fontId="14" fillId="0" borderId="51" xfId="0" applyFont="1" applyBorder="1" applyAlignment="1">
      <alignment horizontal="center"/>
    </xf>
    <xf numFmtId="0" fontId="14" fillId="0" borderId="38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178" fontId="24" fillId="0" borderId="15" xfId="0" applyNumberFormat="1" applyFont="1" applyBorder="1" applyAlignment="1">
      <alignment horizontal="center" vertical="center"/>
    </xf>
    <xf numFmtId="178" fontId="24" fillId="0" borderId="14" xfId="0" applyNumberFormat="1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0" fillId="0" borderId="63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8" xfId="0" applyBorder="1" applyAlignment="1">
      <alignment horizontal="center" wrapText="1"/>
    </xf>
    <xf numFmtId="0" fontId="0" fillId="0" borderId="6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6" fillId="0" borderId="47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96" xfId="0" applyFont="1" applyBorder="1" applyAlignment="1">
      <alignment horizontal="center" vertical="center"/>
    </xf>
    <xf numFmtId="176" fontId="9" fillId="0" borderId="47" xfId="0" applyNumberFormat="1" applyFont="1" applyBorder="1" applyAlignment="1">
      <alignment horizontal="center" vertical="center" wrapText="1"/>
    </xf>
    <xf numFmtId="176" fontId="9" fillId="0" borderId="104" xfId="0" applyNumberFormat="1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78" fontId="24" fillId="0" borderId="30" xfId="0" applyNumberFormat="1" applyFont="1" applyBorder="1" applyAlignment="1">
      <alignment horizontal="center" vertical="center"/>
    </xf>
    <xf numFmtId="178" fontId="24" fillId="0" borderId="31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wrapText="1"/>
    </xf>
    <xf numFmtId="0" fontId="8" fillId="0" borderId="49" xfId="0" applyFont="1" applyBorder="1" applyAlignment="1">
      <alignment horizontal="left" vertical="top" wrapText="1"/>
    </xf>
    <xf numFmtId="0" fontId="0" fillId="0" borderId="50" xfId="0" applyBorder="1" applyAlignment="1">
      <alignment horizontal="left" vertical="top" wrapText="1"/>
    </xf>
    <xf numFmtId="0" fontId="0" fillId="0" borderId="51" xfId="0" applyBorder="1" applyAlignment="1">
      <alignment horizontal="left" vertical="top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8" fillId="2" borderId="67" xfId="0" applyFont="1" applyFill="1" applyBorder="1" applyAlignment="1">
      <alignment horizontal="center" vertical="center" wrapText="1"/>
    </xf>
    <xf numFmtId="0" fontId="18" fillId="2" borderId="68" xfId="0" applyFont="1" applyFill="1" applyBorder="1" applyAlignment="1">
      <alignment horizontal="center" vertical="center"/>
    </xf>
    <xf numFmtId="0" fontId="14" fillId="2" borderId="70" xfId="0" applyFont="1" applyFill="1" applyBorder="1" applyAlignment="1">
      <alignment horizontal="center" vertical="center"/>
    </xf>
    <xf numFmtId="0" fontId="14" fillId="2" borderId="71" xfId="0" applyFont="1" applyFill="1" applyBorder="1" applyAlignment="1">
      <alignment horizontal="center" vertical="center"/>
    </xf>
    <xf numFmtId="0" fontId="14" fillId="2" borderId="77" xfId="0" applyFont="1" applyFill="1" applyBorder="1" applyAlignment="1">
      <alignment horizontal="center" vertical="center"/>
    </xf>
    <xf numFmtId="0" fontId="14" fillId="2" borderId="72" xfId="0" applyFont="1" applyFill="1" applyBorder="1" applyAlignment="1">
      <alignment horizontal="center" vertical="center" shrinkToFit="1"/>
    </xf>
    <xf numFmtId="0" fontId="14" fillId="2" borderId="73" xfId="0" applyFont="1" applyFill="1" applyBorder="1" applyAlignment="1">
      <alignment horizontal="center" vertical="center" shrinkToFit="1"/>
    </xf>
    <xf numFmtId="0" fontId="14" fillId="2" borderId="74" xfId="0" applyFont="1" applyFill="1" applyBorder="1" applyAlignment="1">
      <alignment horizontal="center" vertical="center" shrinkToFit="1"/>
    </xf>
    <xf numFmtId="0" fontId="14" fillId="2" borderId="64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66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89" xfId="0" applyFont="1" applyFill="1" applyBorder="1" applyAlignment="1">
      <alignment horizontal="center" vertical="center" wrapText="1"/>
    </xf>
    <xf numFmtId="0" fontId="14" fillId="2" borderId="75" xfId="0" applyFont="1" applyFill="1" applyBorder="1" applyAlignment="1">
      <alignment horizontal="center" vertical="center" wrapText="1"/>
    </xf>
    <xf numFmtId="0" fontId="14" fillId="2" borderId="9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22" xfId="0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16" fillId="0" borderId="4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4" fillId="2" borderId="41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6" fillId="0" borderId="95" xfId="0" applyFont="1" applyBorder="1" applyAlignment="1">
      <alignment horizontal="left" vertical="center"/>
    </xf>
    <xf numFmtId="0" fontId="14" fillId="2" borderId="0" xfId="0" applyFont="1" applyFill="1" applyAlignment="1">
      <alignment horizontal="center"/>
    </xf>
    <xf numFmtId="178" fontId="24" fillId="0" borderId="33" xfId="0" applyNumberFormat="1" applyFont="1" applyBorder="1" applyAlignment="1">
      <alignment horizontal="center" vertical="center"/>
    </xf>
    <xf numFmtId="178" fontId="24" fillId="0" borderId="34" xfId="0" applyNumberFormat="1" applyFont="1" applyBorder="1" applyAlignment="1">
      <alignment horizontal="center" vertical="center"/>
    </xf>
    <xf numFmtId="0" fontId="15" fillId="0" borderId="48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98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99" xfId="0" applyFont="1" applyBorder="1" applyAlignment="1">
      <alignment horizontal="left" vertical="center" wrapText="1"/>
    </xf>
    <xf numFmtId="176" fontId="9" fillId="0" borderId="58" xfId="0" applyNumberFormat="1" applyFont="1" applyBorder="1" applyAlignment="1">
      <alignment horizontal="center" vertical="center" wrapText="1"/>
    </xf>
    <xf numFmtId="176" fontId="9" fillId="0" borderId="85" xfId="0" applyNumberFormat="1" applyFont="1" applyBorder="1" applyAlignment="1">
      <alignment horizontal="center" vertical="center" wrapText="1"/>
    </xf>
    <xf numFmtId="177" fontId="25" fillId="0" borderId="27" xfId="0" applyNumberFormat="1" applyFont="1" applyBorder="1" applyAlignment="1">
      <alignment horizontal="right"/>
    </xf>
    <xf numFmtId="177" fontId="25" fillId="0" borderId="28" xfId="0" applyNumberFormat="1" applyFont="1" applyBorder="1" applyAlignment="1">
      <alignment horizontal="right"/>
    </xf>
    <xf numFmtId="177" fontId="25" fillId="0" borderId="33" xfId="0" applyNumberFormat="1" applyFont="1" applyBorder="1" applyAlignment="1">
      <alignment horizontal="right"/>
    </xf>
    <xf numFmtId="177" fontId="25" fillId="0" borderId="0" xfId="0" applyNumberFormat="1" applyFont="1" applyAlignment="1">
      <alignment horizontal="right"/>
    </xf>
    <xf numFmtId="177" fontId="25" fillId="0" borderId="76" xfId="0" applyNumberFormat="1" applyFont="1" applyBorder="1" applyAlignment="1">
      <alignment horizontal="right"/>
    </xf>
    <xf numFmtId="177" fontId="25" fillId="0" borderId="10" xfId="0" applyNumberFormat="1" applyFont="1" applyBorder="1" applyAlignment="1">
      <alignment horizontal="right"/>
    </xf>
    <xf numFmtId="0" fontId="2" fillId="0" borderId="0" xfId="0" applyFont="1" applyAlignment="1">
      <alignment horizontal="center" wrapText="1"/>
    </xf>
    <xf numFmtId="176" fontId="9" fillId="0" borderId="12" xfId="0" applyNumberFormat="1" applyFont="1" applyBorder="1" applyAlignment="1">
      <alignment horizontal="center" vertical="center" wrapText="1"/>
    </xf>
    <xf numFmtId="176" fontId="9" fillId="0" borderId="87" xfId="0" applyNumberFormat="1" applyFont="1" applyBorder="1" applyAlignment="1">
      <alignment horizontal="center" vertical="center" wrapText="1"/>
    </xf>
    <xf numFmtId="176" fontId="9" fillId="0" borderId="44" xfId="0" applyNumberFormat="1" applyFont="1" applyBorder="1" applyAlignment="1">
      <alignment horizontal="center" vertical="center" wrapText="1"/>
    </xf>
    <xf numFmtId="176" fontId="9" fillId="0" borderId="88" xfId="0" applyNumberFormat="1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/>
    </xf>
    <xf numFmtId="0" fontId="16" fillId="0" borderId="101" xfId="0" applyFont="1" applyBorder="1" applyAlignment="1">
      <alignment horizontal="center" vertical="center"/>
    </xf>
    <xf numFmtId="0" fontId="16" fillId="0" borderId="102" xfId="0" applyFont="1" applyBorder="1" applyAlignment="1">
      <alignment horizontal="center" vertical="center"/>
    </xf>
    <xf numFmtId="176" fontId="9" fillId="0" borderId="57" xfId="0" applyNumberFormat="1" applyFont="1" applyBorder="1" applyAlignment="1">
      <alignment horizontal="center" vertical="center" wrapText="1"/>
    </xf>
    <xf numFmtId="176" fontId="9" fillId="0" borderId="103" xfId="0" applyNumberFormat="1" applyFont="1" applyBorder="1" applyAlignment="1">
      <alignment horizontal="center" vertical="center" wrapText="1"/>
    </xf>
    <xf numFmtId="0" fontId="0" fillId="0" borderId="60" xfId="0" applyBorder="1" applyAlignment="1">
      <alignment horizontal="center" vertical="center"/>
    </xf>
    <xf numFmtId="0" fontId="28" fillId="0" borderId="33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0</xdr:row>
      <xdr:rowOff>28576</xdr:rowOff>
    </xdr:from>
    <xdr:to>
      <xdr:col>0</xdr:col>
      <xdr:colOff>770966</xdr:colOff>
      <xdr:row>2</xdr:row>
      <xdr:rowOff>179294</xdr:rowOff>
    </xdr:to>
    <xdr:sp macro="" textlink="">
      <xdr:nvSpPr>
        <xdr:cNvPr id="2" name="WordArt 5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626" y="28576"/>
          <a:ext cx="723340" cy="607918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3600" kern="10" spc="0">
              <a:ln w="9525">
                <a:solidFill>
                  <a:srgbClr val="C0C0C0"/>
                </a:solidFill>
                <a:round/>
                <a:headEnd/>
                <a:tailEnd/>
              </a:ln>
              <a:solidFill>
                <a:srgbClr val="C0C0C0"/>
              </a:solidFill>
              <a:effectLst/>
              <a:latin typeface="HG創英角ｺﾞｼｯｸUB"/>
              <a:ea typeface="HG創英角ｺﾞｼｯｸUB"/>
            </a:rPr>
            <a:t>R7</a:t>
          </a:r>
        </a:p>
      </xdr:txBody>
    </xdr:sp>
    <xdr:clientData/>
  </xdr:twoCellAnchor>
  <xdr:twoCellAnchor>
    <xdr:from>
      <xdr:col>17</xdr:col>
      <xdr:colOff>491938</xdr:colOff>
      <xdr:row>3</xdr:row>
      <xdr:rowOff>257175</xdr:rowOff>
    </xdr:from>
    <xdr:to>
      <xdr:col>17</xdr:col>
      <xdr:colOff>491938</xdr:colOff>
      <xdr:row>4</xdr:row>
      <xdr:rowOff>257175</xdr:rowOff>
    </xdr:to>
    <xdr:sp macro="" textlink="">
      <xdr:nvSpPr>
        <xdr:cNvPr id="4" name="Line 7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9331138" y="952500"/>
          <a:ext cx="0" cy="295275"/>
        </a:xfrm>
        <a:prstGeom prst="line">
          <a:avLst/>
        </a:prstGeom>
        <a:noFill/>
        <a:ln w="6350">
          <a:solidFill>
            <a:srgbClr val="333333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22411</xdr:colOff>
      <xdr:row>39</xdr:row>
      <xdr:rowOff>308264</xdr:rowOff>
    </xdr:from>
    <xdr:to>
      <xdr:col>16</xdr:col>
      <xdr:colOff>11206</xdr:colOff>
      <xdr:row>40</xdr:row>
      <xdr:rowOff>134471</xdr:rowOff>
    </xdr:to>
    <xdr:sp macro="" textlink="">
      <xdr:nvSpPr>
        <xdr:cNvPr id="12" name="Text Box 10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7485529" y="11872735"/>
          <a:ext cx="627530" cy="162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発注</a:t>
          </a:r>
          <a:endParaRPr lang="ja-JP" altLang="en-US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112059</xdr:colOff>
      <xdr:row>37</xdr:row>
      <xdr:rowOff>11206</xdr:rowOff>
    </xdr:from>
    <xdr:to>
      <xdr:col>10</xdr:col>
      <xdr:colOff>280148</xdr:colOff>
      <xdr:row>39</xdr:row>
      <xdr:rowOff>275663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681779" y="10747786"/>
          <a:ext cx="3376109" cy="813097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1</xdr:col>
      <xdr:colOff>648258</xdr:colOff>
      <xdr:row>36</xdr:row>
      <xdr:rowOff>187137</xdr:rowOff>
    </xdr:from>
    <xdr:ext cx="3137647" cy="275717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724583" y="10874187"/>
          <a:ext cx="3137647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/>
            <a:t>【</a:t>
          </a:r>
          <a:r>
            <a:rPr kumimoji="1" lang="ja-JP" altLang="en-US" sz="1100"/>
            <a:t>詳細</a:t>
          </a:r>
          <a:r>
            <a:rPr kumimoji="1" lang="en-US" altLang="ja-JP" sz="1100"/>
            <a:t>】</a:t>
          </a:r>
          <a:r>
            <a:rPr kumimoji="1" lang="ja-JP" altLang="en-US" sz="900">
              <a:solidFill>
                <a:schemeClr val="bg1">
                  <a:lumMod val="50000"/>
                </a:schemeClr>
              </a:solidFill>
            </a:rPr>
            <a:t>（例）卵（生卵のみ）</a:t>
          </a:r>
          <a:r>
            <a:rPr kumimoji="1" lang="en-US" altLang="ja-JP" sz="900">
              <a:solidFill>
                <a:schemeClr val="bg1">
                  <a:lumMod val="50000"/>
                </a:schemeClr>
              </a:solidFill>
            </a:rPr>
            <a:t>…</a:t>
          </a:r>
          <a:r>
            <a:rPr kumimoji="1" lang="ja-JP" altLang="en-US" sz="900">
              <a:solidFill>
                <a:schemeClr val="bg1">
                  <a:lumMod val="50000"/>
                </a:schemeClr>
              </a:solidFill>
            </a:rPr>
            <a:t>１名、卵（完全除去）</a:t>
          </a:r>
          <a:r>
            <a:rPr kumimoji="1" lang="en-US" altLang="ja-JP" sz="900">
              <a:solidFill>
                <a:schemeClr val="bg1">
                  <a:lumMod val="50000"/>
                </a:schemeClr>
              </a:solidFill>
            </a:rPr>
            <a:t>…</a:t>
          </a:r>
          <a:r>
            <a:rPr kumimoji="1" lang="ja-JP" altLang="en-US" sz="900">
              <a:solidFill>
                <a:schemeClr val="bg1">
                  <a:lumMod val="50000"/>
                </a:schemeClr>
              </a:solidFill>
            </a:rPr>
            <a:t>１名</a:t>
          </a:r>
          <a:endParaRPr kumimoji="1" lang="ja-JP" altLang="en-US" sz="1100">
            <a:solidFill>
              <a:schemeClr val="bg1">
                <a:lumMod val="50000"/>
              </a:schemeClr>
            </a:solidFill>
          </a:endParaRPr>
        </a:p>
      </xdr:txBody>
    </xdr:sp>
    <xdr:clientData/>
  </xdr:oneCellAnchor>
  <xdr:twoCellAnchor>
    <xdr:from>
      <xdr:col>13</xdr:col>
      <xdr:colOff>11207</xdr:colOff>
      <xdr:row>13</xdr:row>
      <xdr:rowOff>2801</xdr:rowOff>
    </xdr:from>
    <xdr:to>
      <xdr:col>16</xdr:col>
      <xdr:colOff>412937</xdr:colOff>
      <xdr:row>13</xdr:row>
      <xdr:rowOff>161364</xdr:rowOff>
    </xdr:to>
    <xdr:sp macro="" textlink="">
      <xdr:nvSpPr>
        <xdr:cNvPr id="19" name="Text Box 7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7183532" y="3603251"/>
          <a:ext cx="1335180" cy="158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800" b="0" i="0" strike="noStrike">
              <a:solidFill>
                <a:srgbClr val="333333"/>
              </a:solidFill>
              <a:latin typeface="ＭＳ Ｐゴシック"/>
              <a:ea typeface="ＭＳ Ｐゴシック"/>
            </a:rPr>
            <a:t>＊班編成を記入</a:t>
          </a:r>
        </a:p>
      </xdr:txBody>
    </xdr:sp>
    <xdr:clientData/>
  </xdr:twoCellAnchor>
  <xdr:oneCellAnchor>
    <xdr:from>
      <xdr:col>2</xdr:col>
      <xdr:colOff>360268</xdr:colOff>
      <xdr:row>37</xdr:row>
      <xdr:rowOff>57149</xdr:rowOff>
    </xdr:from>
    <xdr:ext cx="3597089" cy="657225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103343" y="11239499"/>
          <a:ext cx="3597089" cy="657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>
    <xdr:from>
      <xdr:col>12</xdr:col>
      <xdr:colOff>22411</xdr:colOff>
      <xdr:row>39</xdr:row>
      <xdr:rowOff>295273</xdr:rowOff>
    </xdr:from>
    <xdr:to>
      <xdr:col>14</xdr:col>
      <xdr:colOff>11206</xdr:colOff>
      <xdr:row>40</xdr:row>
      <xdr:rowOff>123265</xdr:rowOff>
    </xdr:to>
    <xdr:sp macro="" textlink="">
      <xdr:nvSpPr>
        <xdr:cNvPr id="22" name="Text Box 106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6723529" y="11859744"/>
          <a:ext cx="750795" cy="164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打ち合わせ</a:t>
          </a:r>
        </a:p>
        <a:p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10</xdr:col>
      <xdr:colOff>4707</xdr:colOff>
      <xdr:row>13</xdr:row>
      <xdr:rowOff>200025</xdr:rowOff>
    </xdr:from>
    <xdr:to>
      <xdr:col>10</xdr:col>
      <xdr:colOff>142315</xdr:colOff>
      <xdr:row>13</xdr:row>
      <xdr:rowOff>266700</xdr:rowOff>
    </xdr:to>
    <xdr:sp macro="" textlink="">
      <xdr:nvSpPr>
        <xdr:cNvPr id="25" name="AutoShape 109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5662557" y="3800475"/>
          <a:ext cx="137608" cy="66675"/>
        </a:xfrm>
        <a:prstGeom prst="rightArrow">
          <a:avLst>
            <a:gd name="adj1" fmla="val 36361"/>
            <a:gd name="adj2" fmla="val 58259"/>
          </a:avLst>
        </a:prstGeom>
        <a:solidFill>
          <a:srgbClr val="000000"/>
        </a:solidFill>
        <a:ln w="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98611</xdr:colOff>
      <xdr:row>10</xdr:row>
      <xdr:rowOff>17929</xdr:rowOff>
    </xdr:from>
    <xdr:to>
      <xdr:col>16</xdr:col>
      <xdr:colOff>611729</xdr:colOff>
      <xdr:row>12</xdr:row>
      <xdr:rowOff>331694</xdr:rowOff>
    </xdr:to>
    <xdr:sp macro="" textlink="">
      <xdr:nvSpPr>
        <xdr:cNvPr id="29" name="AutoShape 11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5898776" y="2312894"/>
          <a:ext cx="1346835" cy="1013012"/>
        </a:xfrm>
        <a:prstGeom prst="roundRect">
          <a:avLst>
            <a:gd name="adj" fmla="val 72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38</xdr:row>
      <xdr:rowOff>11206</xdr:rowOff>
    </xdr:from>
    <xdr:to>
      <xdr:col>1</xdr:col>
      <xdr:colOff>351123</xdr:colOff>
      <xdr:row>38</xdr:row>
      <xdr:rowOff>183311</xdr:rowOff>
    </xdr:to>
    <xdr:sp macro="" textlink="">
      <xdr:nvSpPr>
        <xdr:cNvPr id="23" name="Text Box 100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0" y="11284324"/>
          <a:ext cx="1426888" cy="1721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＊自然の家記入欄</a:t>
          </a:r>
          <a:endParaRPr lang="ja-JP" altLang="en-US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ja-JP" altLang="en-US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12</xdr:col>
      <xdr:colOff>42844</xdr:colOff>
      <xdr:row>39</xdr:row>
      <xdr:rowOff>276277</xdr:rowOff>
    </xdr:from>
    <xdr:to>
      <xdr:col>12</xdr:col>
      <xdr:colOff>42844</xdr:colOff>
      <xdr:row>40</xdr:row>
      <xdr:rowOff>515239</xdr:rowOff>
    </xdr:to>
    <xdr:sp macro="" textlink="">
      <xdr:nvSpPr>
        <xdr:cNvPr id="24" name="Line 10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6754306" y="11823508"/>
          <a:ext cx="0" cy="57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47122</xdr:colOff>
      <xdr:row>39</xdr:row>
      <xdr:rowOff>278059</xdr:rowOff>
    </xdr:from>
    <xdr:to>
      <xdr:col>16</xdr:col>
      <xdr:colOff>14387</xdr:colOff>
      <xdr:row>39</xdr:row>
      <xdr:rowOff>278059</xdr:rowOff>
    </xdr:to>
    <xdr:sp macro="" textlink="">
      <xdr:nvSpPr>
        <xdr:cNvPr id="27" name="Line 10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6755443" y="11850934"/>
          <a:ext cx="136880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17930</xdr:colOff>
      <xdr:row>39</xdr:row>
      <xdr:rowOff>276867</xdr:rowOff>
    </xdr:from>
    <xdr:to>
      <xdr:col>16</xdr:col>
      <xdr:colOff>17930</xdr:colOff>
      <xdr:row>40</xdr:row>
      <xdr:rowOff>516691</xdr:rowOff>
    </xdr:to>
    <xdr:sp macro="" textlink="">
      <xdr:nvSpPr>
        <xdr:cNvPr id="31" name="Line 104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8127787" y="11849742"/>
          <a:ext cx="0" cy="57319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49444</xdr:colOff>
      <xdr:row>40</xdr:row>
      <xdr:rowOff>520106</xdr:rowOff>
    </xdr:from>
    <xdr:to>
      <xdr:col>16</xdr:col>
      <xdr:colOff>16709</xdr:colOff>
      <xdr:row>40</xdr:row>
      <xdr:rowOff>520106</xdr:rowOff>
    </xdr:to>
    <xdr:sp macro="" textlink="">
      <xdr:nvSpPr>
        <xdr:cNvPr id="33" name="Line 10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6750562" y="12420753"/>
          <a:ext cx="136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44962</xdr:colOff>
      <xdr:row>40</xdr:row>
      <xdr:rowOff>112212</xdr:rowOff>
    </xdr:from>
    <xdr:to>
      <xdr:col>16</xdr:col>
      <xdr:colOff>12227</xdr:colOff>
      <xdr:row>40</xdr:row>
      <xdr:rowOff>112212</xdr:rowOff>
    </xdr:to>
    <xdr:sp macro="" textlink="">
      <xdr:nvSpPr>
        <xdr:cNvPr id="34" name="Line 10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6746080" y="12012859"/>
          <a:ext cx="136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2242</xdr:colOff>
      <xdr:row>39</xdr:row>
      <xdr:rowOff>287992</xdr:rowOff>
    </xdr:from>
    <xdr:to>
      <xdr:col>14</xdr:col>
      <xdr:colOff>2242</xdr:colOff>
      <xdr:row>40</xdr:row>
      <xdr:rowOff>512617</xdr:rowOff>
    </xdr:to>
    <xdr:sp macro="" textlink="">
      <xdr:nvSpPr>
        <xdr:cNvPr id="35" name="Line 10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7472563" y="11860867"/>
          <a:ext cx="0" cy="558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11207</xdr:colOff>
      <xdr:row>18</xdr:row>
      <xdr:rowOff>2801</xdr:rowOff>
    </xdr:from>
    <xdr:to>
      <xdr:col>16</xdr:col>
      <xdr:colOff>412937</xdr:colOff>
      <xdr:row>18</xdr:row>
      <xdr:rowOff>161364</xdr:rowOff>
    </xdr:to>
    <xdr:sp macro="" textlink="">
      <xdr:nvSpPr>
        <xdr:cNvPr id="26" name="Text Box 71">
          <a:extLst>
            <a:ext uri="{FF2B5EF4-FFF2-40B4-BE49-F238E27FC236}">
              <a16:creationId xmlns:a16="http://schemas.microsoft.com/office/drawing/2014/main" id="{0B6B3F3B-E0C4-4D1D-941F-6E06ED14EA46}"/>
            </a:ext>
          </a:extLst>
        </xdr:cNvPr>
        <xdr:cNvSpPr txBox="1">
          <a:spLocks noChangeArrowheads="1"/>
        </xdr:cNvSpPr>
      </xdr:nvSpPr>
      <xdr:spPr bwMode="auto">
        <a:xfrm>
          <a:off x="7183532" y="3603251"/>
          <a:ext cx="1335180" cy="158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800" b="0" i="0" strike="noStrike">
              <a:solidFill>
                <a:srgbClr val="333333"/>
              </a:solidFill>
              <a:latin typeface="ＭＳ Ｐゴシック"/>
              <a:ea typeface="ＭＳ Ｐゴシック"/>
            </a:rPr>
            <a:t>＊班編成を記入</a:t>
          </a:r>
        </a:p>
      </xdr:txBody>
    </xdr:sp>
    <xdr:clientData/>
  </xdr:twoCellAnchor>
  <xdr:twoCellAnchor>
    <xdr:from>
      <xdr:col>10</xdr:col>
      <xdr:colOff>4707</xdr:colOff>
      <xdr:row>18</xdr:row>
      <xdr:rowOff>180975</xdr:rowOff>
    </xdr:from>
    <xdr:to>
      <xdr:col>10</xdr:col>
      <xdr:colOff>142315</xdr:colOff>
      <xdr:row>18</xdr:row>
      <xdr:rowOff>247650</xdr:rowOff>
    </xdr:to>
    <xdr:sp macro="" textlink="">
      <xdr:nvSpPr>
        <xdr:cNvPr id="28" name="AutoShape 109">
          <a:extLst>
            <a:ext uri="{FF2B5EF4-FFF2-40B4-BE49-F238E27FC236}">
              <a16:creationId xmlns:a16="http://schemas.microsoft.com/office/drawing/2014/main" id="{9C5D0CA1-DC43-4C32-8266-0CC169AC27CA}"/>
            </a:ext>
          </a:extLst>
        </xdr:cNvPr>
        <xdr:cNvSpPr>
          <a:spLocks noChangeArrowheads="1"/>
        </xdr:cNvSpPr>
      </xdr:nvSpPr>
      <xdr:spPr bwMode="auto">
        <a:xfrm>
          <a:off x="5662557" y="5534025"/>
          <a:ext cx="137608" cy="66675"/>
        </a:xfrm>
        <a:prstGeom prst="rightArrow">
          <a:avLst>
            <a:gd name="adj1" fmla="val 36361"/>
            <a:gd name="adj2" fmla="val 58259"/>
          </a:avLst>
        </a:prstGeom>
        <a:solidFill>
          <a:srgbClr val="000000"/>
        </a:solidFill>
        <a:ln w="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</xdr:colOff>
      <xdr:row>32</xdr:row>
      <xdr:rowOff>7619</xdr:rowOff>
    </xdr:from>
    <xdr:to>
      <xdr:col>3</xdr:col>
      <xdr:colOff>104775</xdr:colOff>
      <xdr:row>33</xdr:row>
      <xdr:rowOff>163830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14549F65-1043-B2A3-85E4-CD53BE3A6C70}"/>
            </a:ext>
          </a:extLst>
        </xdr:cNvPr>
        <xdr:cNvSpPr/>
      </xdr:nvSpPr>
      <xdr:spPr>
        <a:xfrm>
          <a:off x="2901315" y="5372099"/>
          <a:ext cx="91440" cy="323851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S42"/>
  <sheetViews>
    <sheetView showZeros="0" tabSelected="1" view="pageBreakPreview" zoomScaleNormal="100" zoomScaleSheetLayoutView="100" workbookViewId="0">
      <selection activeCell="B3" sqref="B3"/>
    </sheetView>
  </sheetViews>
  <sheetFormatPr defaultRowHeight="13.2" x14ac:dyDescent="0.2"/>
  <cols>
    <col min="1" max="1" width="14.109375" customWidth="1"/>
    <col min="2" max="2" width="8.77734375" customWidth="1"/>
    <col min="3" max="3" width="10.44140625" customWidth="1"/>
    <col min="4" max="4" width="4.109375" customWidth="1"/>
    <col min="5" max="5" width="6.44140625" customWidth="1"/>
    <col min="6" max="6" width="4.88671875" customWidth="1"/>
    <col min="7" max="7" width="8.44140625" customWidth="1"/>
    <col min="8" max="8" width="5" customWidth="1"/>
    <col min="9" max="9" width="6.6640625" customWidth="1"/>
    <col min="10" max="10" width="5.21875" customWidth="1"/>
    <col min="11" max="11" width="6.44140625" customWidth="1"/>
    <col min="12" max="12" width="7.21875" customWidth="1"/>
    <col min="13" max="13" width="6.109375" customWidth="1"/>
    <col min="14" max="14" width="3.88671875" customWidth="1"/>
    <col min="15" max="15" width="4.21875" customWidth="1"/>
    <col min="16" max="16" width="4.109375" customWidth="1"/>
    <col min="17" max="17" width="9.6640625" customWidth="1"/>
  </cols>
  <sheetData>
    <row r="1" spans="1:17" ht="12" customHeight="1" x14ac:dyDescent="0.15">
      <c r="A1" s="244" t="s">
        <v>0</v>
      </c>
      <c r="B1" s="244"/>
      <c r="C1" s="244"/>
      <c r="D1" s="244"/>
      <c r="E1" s="16"/>
      <c r="F1" s="1" t="s">
        <v>1</v>
      </c>
      <c r="I1" s="1"/>
      <c r="J1" s="1"/>
      <c r="K1" s="1"/>
    </row>
    <row r="2" spans="1:17" ht="24" customHeight="1" x14ac:dyDescent="0.15">
      <c r="A2" s="244"/>
      <c r="B2" s="244"/>
      <c r="C2" s="244"/>
      <c r="D2" s="244"/>
      <c r="E2" s="16"/>
      <c r="F2" s="226" t="s">
        <v>2</v>
      </c>
      <c r="G2" s="226"/>
      <c r="H2" s="226"/>
      <c r="I2" s="226" t="s">
        <v>3</v>
      </c>
      <c r="J2" s="226"/>
      <c r="K2" s="226"/>
      <c r="L2" s="226" t="s">
        <v>4</v>
      </c>
      <c r="M2" s="226"/>
      <c r="N2" s="226"/>
      <c r="O2" s="226"/>
      <c r="P2" s="226"/>
      <c r="Q2" s="41" t="s">
        <v>5</v>
      </c>
    </row>
    <row r="3" spans="1:17" ht="23.25" customHeight="1" x14ac:dyDescent="0.2">
      <c r="A3" s="16"/>
      <c r="B3" s="16"/>
      <c r="C3" s="16"/>
      <c r="E3" s="227" t="s">
        <v>6</v>
      </c>
      <c r="F3" s="227"/>
      <c r="G3" s="227"/>
      <c r="H3" s="227"/>
      <c r="I3" s="42" t="s">
        <v>7</v>
      </c>
      <c r="J3" s="17"/>
      <c r="K3" s="17"/>
      <c r="L3" s="18"/>
      <c r="M3" s="17"/>
      <c r="N3" s="17"/>
      <c r="O3" s="17"/>
      <c r="P3" s="17"/>
      <c r="Q3" s="19"/>
    </row>
    <row r="4" spans="1:17" ht="23.25" customHeight="1" thickBot="1" x14ac:dyDescent="0.2">
      <c r="A4" s="2" t="s">
        <v>8</v>
      </c>
      <c r="B4" s="3"/>
      <c r="C4" s="3"/>
      <c r="D4" s="3"/>
      <c r="E4" s="3"/>
      <c r="F4" s="3"/>
    </row>
    <row r="5" spans="1:17" ht="21.9" customHeight="1" x14ac:dyDescent="0.2">
      <c r="A5" s="211" t="s">
        <v>9</v>
      </c>
      <c r="B5" s="201"/>
      <c r="C5" s="202"/>
      <c r="D5" s="202"/>
      <c r="E5" s="202"/>
      <c r="F5" s="202"/>
      <c r="G5" s="202"/>
      <c r="H5" s="203"/>
      <c r="I5" s="175" t="s">
        <v>10</v>
      </c>
      <c r="J5" s="176"/>
      <c r="K5" s="177"/>
      <c r="L5" s="178"/>
      <c r="M5" s="176"/>
      <c r="N5" s="176"/>
      <c r="O5" s="176"/>
      <c r="P5" s="176"/>
      <c r="Q5" s="179"/>
    </row>
    <row r="6" spans="1:17" ht="21.9" customHeight="1" thickBot="1" x14ac:dyDescent="0.25">
      <c r="A6" s="212"/>
      <c r="B6" s="204"/>
      <c r="C6" s="205"/>
      <c r="D6" s="205"/>
      <c r="E6" s="205"/>
      <c r="F6" s="205"/>
      <c r="G6" s="205"/>
      <c r="H6" s="206"/>
      <c r="I6" s="136" t="s">
        <v>11</v>
      </c>
      <c r="J6" s="180"/>
      <c r="K6" s="137"/>
      <c r="L6" s="181"/>
      <c r="M6" s="180"/>
      <c r="N6" s="180"/>
      <c r="O6" s="180"/>
      <c r="P6" s="180"/>
      <c r="Q6" s="182"/>
    </row>
    <row r="7" spans="1:17" ht="22.5" customHeight="1" x14ac:dyDescent="0.2">
      <c r="A7" s="4" t="s">
        <v>12</v>
      </c>
    </row>
    <row r="8" spans="1:17" ht="18" customHeight="1" thickBot="1" x14ac:dyDescent="0.25">
      <c r="A8" t="s">
        <v>92</v>
      </c>
    </row>
    <row r="9" spans="1:17" ht="18" customHeight="1" x14ac:dyDescent="0.2">
      <c r="A9" s="183" t="s">
        <v>13</v>
      </c>
      <c r="B9" s="185" t="s">
        <v>14</v>
      </c>
      <c r="C9" s="187" t="s">
        <v>15</v>
      </c>
      <c r="D9" s="207" t="s">
        <v>16</v>
      </c>
      <c r="E9" s="218"/>
      <c r="F9" s="196"/>
      <c r="G9" s="207" t="s">
        <v>17</v>
      </c>
      <c r="H9" s="208"/>
      <c r="I9" s="195" t="s">
        <v>18</v>
      </c>
      <c r="J9" s="196"/>
      <c r="K9" s="189" t="s">
        <v>19</v>
      </c>
      <c r="L9" s="190"/>
      <c r="M9" s="190"/>
      <c r="N9" s="190"/>
      <c r="O9" s="190"/>
      <c r="P9" s="190"/>
      <c r="Q9" s="191"/>
    </row>
    <row r="10" spans="1:17" ht="20.25" customHeight="1" thickBot="1" x14ac:dyDescent="0.25">
      <c r="A10" s="184"/>
      <c r="B10" s="186"/>
      <c r="C10" s="188"/>
      <c r="D10" s="209"/>
      <c r="E10" s="219"/>
      <c r="F10" s="198"/>
      <c r="G10" s="209"/>
      <c r="H10" s="210"/>
      <c r="I10" s="197"/>
      <c r="J10" s="198"/>
      <c r="K10" s="192" t="s">
        <v>20</v>
      </c>
      <c r="L10" s="193"/>
      <c r="M10" s="194"/>
      <c r="N10" s="199" t="s">
        <v>21</v>
      </c>
      <c r="O10" s="199"/>
      <c r="P10" s="199"/>
      <c r="Q10" s="200"/>
    </row>
    <row r="11" spans="1:17" ht="27.75" customHeight="1" thickTop="1" x14ac:dyDescent="0.2">
      <c r="A11" s="213" t="s">
        <v>22</v>
      </c>
      <c r="B11" s="15" t="s">
        <v>23</v>
      </c>
      <c r="C11" s="5" t="s">
        <v>24</v>
      </c>
      <c r="D11" s="215"/>
      <c r="E11" s="216"/>
      <c r="F11" s="217"/>
      <c r="G11" s="247">
        <v>820</v>
      </c>
      <c r="H11" s="248"/>
      <c r="I11" s="125">
        <f t="shared" ref="I11:I21" si="0">SUM(D11*G11)</f>
        <v>0</v>
      </c>
      <c r="J11" s="126"/>
      <c r="K11" s="105"/>
      <c r="L11" s="106"/>
      <c r="M11" s="107"/>
      <c r="N11" s="119" t="s">
        <v>91</v>
      </c>
      <c r="O11" s="119"/>
      <c r="P11" s="119"/>
      <c r="Q11" s="120"/>
    </row>
    <row r="12" spans="1:17" ht="27.75" customHeight="1" thickBot="1" x14ac:dyDescent="0.25">
      <c r="A12" s="133"/>
      <c r="B12" s="14" t="s">
        <v>25</v>
      </c>
      <c r="C12" s="13" t="s">
        <v>26</v>
      </c>
      <c r="D12" s="150"/>
      <c r="E12" s="151"/>
      <c r="F12" s="152"/>
      <c r="G12" s="245">
        <v>970</v>
      </c>
      <c r="H12" s="246"/>
      <c r="I12" s="115">
        <f t="shared" si="0"/>
        <v>0</v>
      </c>
      <c r="J12" s="116"/>
      <c r="K12" s="60"/>
      <c r="L12" s="61"/>
      <c r="M12" s="108"/>
      <c r="N12" s="121"/>
      <c r="O12" s="121"/>
      <c r="P12" s="121"/>
      <c r="Q12" s="122"/>
    </row>
    <row r="13" spans="1:17" ht="27.75" customHeight="1" thickBot="1" x14ac:dyDescent="0.25">
      <c r="A13" s="131" t="s">
        <v>22</v>
      </c>
      <c r="B13" s="15" t="s">
        <v>27</v>
      </c>
      <c r="C13" s="12" t="s">
        <v>26</v>
      </c>
      <c r="D13" s="54"/>
      <c r="E13" s="55"/>
      <c r="F13" s="56"/>
      <c r="G13" s="66">
        <v>800</v>
      </c>
      <c r="H13" s="67"/>
      <c r="I13" s="110">
        <f t="shared" si="0"/>
        <v>0</v>
      </c>
      <c r="J13" s="111"/>
      <c r="K13" s="63"/>
      <c r="L13" s="64"/>
      <c r="M13" s="109"/>
      <c r="N13" s="123"/>
      <c r="O13" s="123"/>
      <c r="P13" s="123"/>
      <c r="Q13" s="124"/>
    </row>
    <row r="14" spans="1:17" ht="27.75" customHeight="1" x14ac:dyDescent="0.2">
      <c r="A14" s="131"/>
      <c r="B14" s="51" t="s">
        <v>23</v>
      </c>
      <c r="C14" s="39" t="s">
        <v>28</v>
      </c>
      <c r="D14" s="159"/>
      <c r="E14" s="160"/>
      <c r="F14" s="161"/>
      <c r="G14" s="162">
        <v>820</v>
      </c>
      <c r="H14" s="163"/>
      <c r="I14" s="117">
        <f t="shared" ref="I14" si="1">SUM(D14*G14)</f>
        <v>0</v>
      </c>
      <c r="J14" s="118"/>
      <c r="K14" s="230" t="s">
        <v>93</v>
      </c>
      <c r="L14" s="231"/>
      <c r="M14" s="232"/>
      <c r="N14" s="153" t="s">
        <v>29</v>
      </c>
      <c r="O14" s="154"/>
      <c r="P14" s="154"/>
      <c r="Q14" s="155"/>
    </row>
    <row r="15" spans="1:17" ht="27.15" customHeight="1" thickBot="1" x14ac:dyDescent="0.25">
      <c r="A15" s="214"/>
      <c r="B15" s="52"/>
      <c r="C15" s="40" t="s">
        <v>26</v>
      </c>
      <c r="D15" s="159"/>
      <c r="E15" s="160"/>
      <c r="F15" s="161"/>
      <c r="G15" s="162">
        <v>820</v>
      </c>
      <c r="H15" s="163"/>
      <c r="I15" s="117">
        <f t="shared" si="0"/>
        <v>0</v>
      </c>
      <c r="J15" s="118"/>
      <c r="K15" s="233"/>
      <c r="L15" s="234"/>
      <c r="M15" s="235"/>
      <c r="N15" s="156"/>
      <c r="O15" s="157"/>
      <c r="P15" s="157"/>
      <c r="Q15" s="158"/>
    </row>
    <row r="16" spans="1:17" ht="27.75" customHeight="1" x14ac:dyDescent="0.2">
      <c r="A16" s="214"/>
      <c r="B16" s="254"/>
      <c r="C16" s="5" t="s">
        <v>30</v>
      </c>
      <c r="D16" s="249"/>
      <c r="E16" s="250"/>
      <c r="F16" s="251"/>
      <c r="G16" s="252">
        <v>820</v>
      </c>
      <c r="H16" s="253"/>
      <c r="I16" s="110">
        <f t="shared" si="0"/>
        <v>0</v>
      </c>
      <c r="J16" s="111"/>
      <c r="K16" s="57"/>
      <c r="L16" s="58"/>
      <c r="M16" s="58"/>
      <c r="N16" s="58"/>
      <c r="O16" s="58"/>
      <c r="P16" s="58"/>
      <c r="Q16" s="59"/>
    </row>
    <row r="17" spans="1:17" ht="27.75" customHeight="1" thickBot="1" x14ac:dyDescent="0.25">
      <c r="A17" s="133"/>
      <c r="B17" s="14" t="s">
        <v>25</v>
      </c>
      <c r="C17" s="13" t="s">
        <v>26</v>
      </c>
      <c r="D17" s="150"/>
      <c r="E17" s="151"/>
      <c r="F17" s="152"/>
      <c r="G17" s="245">
        <v>970</v>
      </c>
      <c r="H17" s="246"/>
      <c r="I17" s="129">
        <f t="shared" si="0"/>
        <v>0</v>
      </c>
      <c r="J17" s="130"/>
      <c r="K17" s="60"/>
      <c r="L17" s="61"/>
      <c r="M17" s="61"/>
      <c r="N17" s="61"/>
      <c r="O17" s="61"/>
      <c r="P17" s="61"/>
      <c r="Q17" s="62"/>
    </row>
    <row r="18" spans="1:17" ht="27.75" customHeight="1" thickBot="1" x14ac:dyDescent="0.25">
      <c r="A18" s="131" t="s">
        <v>31</v>
      </c>
      <c r="B18" s="15" t="s">
        <v>27</v>
      </c>
      <c r="C18" s="12" t="s">
        <v>26</v>
      </c>
      <c r="D18" s="54"/>
      <c r="E18" s="55"/>
      <c r="F18" s="56"/>
      <c r="G18" s="66">
        <v>800</v>
      </c>
      <c r="H18" s="67"/>
      <c r="I18" s="127">
        <f t="shared" si="0"/>
        <v>0</v>
      </c>
      <c r="J18" s="128"/>
      <c r="K18" s="63"/>
      <c r="L18" s="64"/>
      <c r="M18" s="64"/>
      <c r="N18" s="64"/>
      <c r="O18" s="64"/>
      <c r="P18" s="64"/>
      <c r="Q18" s="65"/>
    </row>
    <row r="19" spans="1:17" ht="27.75" customHeight="1" x14ac:dyDescent="0.2">
      <c r="A19" s="132"/>
      <c r="B19" s="51" t="s">
        <v>23</v>
      </c>
      <c r="C19" s="39" t="s">
        <v>28</v>
      </c>
      <c r="D19" s="159"/>
      <c r="E19" s="160"/>
      <c r="F19" s="161"/>
      <c r="G19" s="162">
        <v>820</v>
      </c>
      <c r="H19" s="163"/>
      <c r="I19" s="117">
        <f t="shared" si="0"/>
        <v>0</v>
      </c>
      <c r="J19" s="118"/>
      <c r="K19" s="230" t="s">
        <v>93</v>
      </c>
      <c r="L19" s="231"/>
      <c r="M19" s="232"/>
      <c r="N19" s="153" t="s">
        <v>29</v>
      </c>
      <c r="O19" s="154"/>
      <c r="P19" s="154"/>
      <c r="Q19" s="155"/>
    </row>
    <row r="20" spans="1:17" ht="27.15" customHeight="1" thickBot="1" x14ac:dyDescent="0.25">
      <c r="A20" s="132"/>
      <c r="B20" s="52"/>
      <c r="C20" s="40" t="s">
        <v>26</v>
      </c>
      <c r="D20" s="159"/>
      <c r="E20" s="160"/>
      <c r="F20" s="161"/>
      <c r="G20" s="162">
        <v>820</v>
      </c>
      <c r="H20" s="163"/>
      <c r="I20" s="117">
        <f t="shared" ref="I20" si="2">SUM(D20*G20)</f>
        <v>0</v>
      </c>
      <c r="J20" s="118"/>
      <c r="K20" s="233"/>
      <c r="L20" s="234"/>
      <c r="M20" s="235"/>
      <c r="N20" s="156"/>
      <c r="O20" s="157"/>
      <c r="P20" s="157"/>
      <c r="Q20" s="158"/>
    </row>
    <row r="21" spans="1:17" ht="27.75" customHeight="1" thickBot="1" x14ac:dyDescent="0.25">
      <c r="A21" s="133"/>
      <c r="B21" s="53"/>
      <c r="C21" s="6" t="s">
        <v>30</v>
      </c>
      <c r="D21" s="85"/>
      <c r="E21" s="86"/>
      <c r="F21" s="87"/>
      <c r="G21" s="236">
        <v>820</v>
      </c>
      <c r="H21" s="237"/>
      <c r="I21" s="115">
        <f t="shared" si="0"/>
        <v>0</v>
      </c>
      <c r="J21" s="116"/>
      <c r="K21" s="63"/>
      <c r="L21" s="64"/>
      <c r="M21" s="64"/>
      <c r="N21" s="64"/>
      <c r="O21" s="64"/>
      <c r="P21" s="64"/>
      <c r="Q21" s="65"/>
    </row>
    <row r="22" spans="1:17" ht="23.25" customHeight="1" x14ac:dyDescent="0.2">
      <c r="A22" s="222" t="s">
        <v>32</v>
      </c>
      <c r="B22" s="222"/>
      <c r="C22" s="222"/>
      <c r="D22" s="222"/>
      <c r="E22" s="222"/>
      <c r="F22" s="222"/>
      <c r="G22" s="222"/>
      <c r="H22" s="222"/>
      <c r="I22" s="222"/>
      <c r="J22" s="222"/>
      <c r="K22" s="222"/>
      <c r="L22" s="223"/>
      <c r="M22" s="112" t="s">
        <v>33</v>
      </c>
      <c r="N22" s="113"/>
      <c r="O22" s="113"/>
      <c r="P22" s="113"/>
      <c r="Q22" s="114"/>
    </row>
    <row r="23" spans="1:17" ht="60" customHeight="1" thickBot="1" x14ac:dyDescent="0.25">
      <c r="A23" s="224"/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5"/>
      <c r="M23" s="134">
        <f>SUM(I11:I21)</f>
        <v>0</v>
      </c>
      <c r="N23" s="135"/>
      <c r="O23" s="135"/>
      <c r="P23" s="135"/>
      <c r="Q23" s="24" t="s">
        <v>34</v>
      </c>
    </row>
    <row r="24" spans="1:17" ht="8.25" customHeight="1" x14ac:dyDescent="0.2">
      <c r="A24" s="7"/>
    </row>
    <row r="25" spans="1:17" ht="21" customHeight="1" thickBot="1" x14ac:dyDescent="0.3">
      <c r="A25" s="8" t="s">
        <v>35</v>
      </c>
      <c r="C25" s="27"/>
      <c r="D25" s="27"/>
      <c r="E25" s="27"/>
      <c r="F25" s="27"/>
      <c r="G25" s="27"/>
    </row>
    <row r="26" spans="1:17" ht="23.25" customHeight="1" thickBot="1" x14ac:dyDescent="0.25">
      <c r="A26" s="88" t="s">
        <v>36</v>
      </c>
      <c r="B26" s="89"/>
      <c r="C26" s="36" t="s">
        <v>37</v>
      </c>
      <c r="D26" s="37"/>
      <c r="E26" s="220" t="s">
        <v>38</v>
      </c>
      <c r="F26" s="89"/>
      <c r="G26" s="221"/>
      <c r="H26" s="220" t="s">
        <v>17</v>
      </c>
      <c r="I26" s="89"/>
      <c r="J26" s="221"/>
      <c r="K26" s="89" t="s">
        <v>18</v>
      </c>
      <c r="L26" s="221"/>
      <c r="M26" s="97" t="s">
        <v>39</v>
      </c>
      <c r="N26" s="97"/>
      <c r="O26" s="97"/>
      <c r="P26" s="97"/>
      <c r="Q26" s="98"/>
    </row>
    <row r="27" spans="1:17" ht="21" customHeight="1" thickTop="1" x14ac:dyDescent="0.2">
      <c r="A27" s="90"/>
      <c r="B27" s="91"/>
      <c r="C27" s="68"/>
      <c r="D27" s="69"/>
      <c r="E27" s="77" t="s">
        <v>40</v>
      </c>
      <c r="F27" s="78"/>
      <c r="G27" s="79"/>
      <c r="H27" s="25" t="s">
        <v>41</v>
      </c>
      <c r="I27" s="46" t="str">
        <f>IF(ISNA(VLOOKUP(A27,データ!B5:C47,2,0)),"",VLOOKUP(A27,データ!B5:C47,2,0))</f>
        <v/>
      </c>
      <c r="J27" s="23" t="s">
        <v>42</v>
      </c>
      <c r="K27" s="169" t="str">
        <f>IFERROR(C27*I27,"")</f>
        <v/>
      </c>
      <c r="L27" s="170"/>
      <c r="M27" s="238">
        <f>SUM(K27:L34)</f>
        <v>0</v>
      </c>
      <c r="N27" s="239"/>
      <c r="O27" s="239"/>
      <c r="P27" s="239"/>
      <c r="Q27" s="72" t="s">
        <v>34</v>
      </c>
    </row>
    <row r="28" spans="1:17" ht="21" customHeight="1" x14ac:dyDescent="0.2">
      <c r="A28" s="81"/>
      <c r="B28" s="82"/>
      <c r="C28" s="70"/>
      <c r="D28" s="71"/>
      <c r="E28" s="80" t="s">
        <v>44</v>
      </c>
      <c r="F28" s="80"/>
      <c r="G28" s="80"/>
      <c r="H28" s="25" t="s">
        <v>41</v>
      </c>
      <c r="I28" s="20" t="str">
        <f>IF(ISNA(VLOOKUP(A28,データ!B5:C48,2,0)),"",VLOOKUP(A28,データ!B5:C48,2,0))</f>
        <v/>
      </c>
      <c r="J28" s="20" t="s">
        <v>42</v>
      </c>
      <c r="K28" s="169" t="str">
        <f t="shared" ref="K28:K34" si="3">IFERROR(C28*I28,"")</f>
        <v/>
      </c>
      <c r="L28" s="170"/>
      <c r="M28" s="240"/>
      <c r="N28" s="241"/>
      <c r="O28" s="241"/>
      <c r="P28" s="241"/>
      <c r="Q28" s="73"/>
    </row>
    <row r="29" spans="1:17" ht="21" customHeight="1" x14ac:dyDescent="0.2">
      <c r="A29" s="92"/>
      <c r="B29" s="93"/>
      <c r="C29" s="70"/>
      <c r="D29" s="71"/>
      <c r="E29" s="80" t="s">
        <v>44</v>
      </c>
      <c r="F29" s="80"/>
      <c r="G29" s="80"/>
      <c r="H29" s="25" t="s">
        <v>41</v>
      </c>
      <c r="I29" s="20" t="str">
        <f>IF(ISNA(VLOOKUP(A29,データ!B5:C49,2,0)),"",VLOOKUP(A29,データ!B5:C49,2,0))</f>
        <v/>
      </c>
      <c r="J29" s="21" t="s">
        <v>42</v>
      </c>
      <c r="K29" s="169" t="str">
        <f t="shared" si="3"/>
        <v/>
      </c>
      <c r="L29" s="170"/>
      <c r="M29" s="240"/>
      <c r="N29" s="241"/>
      <c r="O29" s="241"/>
      <c r="P29" s="241"/>
      <c r="Q29" s="73"/>
    </row>
    <row r="30" spans="1:17" ht="21" customHeight="1" x14ac:dyDescent="0.2">
      <c r="A30" s="81"/>
      <c r="B30" s="82"/>
      <c r="C30" s="70"/>
      <c r="D30" s="71"/>
      <c r="E30" s="94" t="s">
        <v>44</v>
      </c>
      <c r="F30" s="95"/>
      <c r="G30" s="96"/>
      <c r="H30" s="25" t="s">
        <v>41</v>
      </c>
      <c r="I30" s="20" t="str">
        <f>IF(ISNA(VLOOKUP(A30,データ!B5:C50,2,0)),"",VLOOKUP(A30,データ!B5:C50,2,0))</f>
        <v/>
      </c>
      <c r="J30" s="20" t="s">
        <v>42</v>
      </c>
      <c r="K30" s="228" t="str">
        <f t="shared" si="3"/>
        <v/>
      </c>
      <c r="L30" s="229"/>
      <c r="M30" s="240"/>
      <c r="N30" s="241"/>
      <c r="O30" s="241"/>
      <c r="P30" s="241"/>
      <c r="Q30" s="73"/>
    </row>
    <row r="31" spans="1:17" ht="21" customHeight="1" x14ac:dyDescent="0.2">
      <c r="A31" s="81"/>
      <c r="B31" s="82"/>
      <c r="C31" s="70"/>
      <c r="D31" s="71"/>
      <c r="E31" s="94" t="s">
        <v>44</v>
      </c>
      <c r="F31" s="95"/>
      <c r="G31" s="96"/>
      <c r="H31" s="25" t="s">
        <v>41</v>
      </c>
      <c r="I31" s="20" t="str">
        <f>IF(ISNA(VLOOKUP(A31,データ!B5:C51,2,0)),"",VLOOKUP(A31,データ!B5:C51,2,0))</f>
        <v/>
      </c>
      <c r="J31" s="20" t="s">
        <v>42</v>
      </c>
      <c r="K31" s="169" t="str">
        <f t="shared" si="3"/>
        <v/>
      </c>
      <c r="L31" s="170"/>
      <c r="M31" s="240"/>
      <c r="N31" s="241"/>
      <c r="O31" s="241"/>
      <c r="P31" s="241"/>
      <c r="Q31" s="73"/>
    </row>
    <row r="32" spans="1:17" ht="21" customHeight="1" x14ac:dyDescent="0.2">
      <c r="A32" s="83"/>
      <c r="B32" s="84"/>
      <c r="C32" s="70"/>
      <c r="D32" s="71"/>
      <c r="E32" s="94" t="s">
        <v>44</v>
      </c>
      <c r="F32" s="95"/>
      <c r="G32" s="96"/>
      <c r="H32" s="25" t="s">
        <v>41</v>
      </c>
      <c r="I32" s="20" t="str">
        <f>IF(ISNA(VLOOKUP(A32,データ!B5:C52,2,0)),"",VLOOKUP(A32,データ!B5:C10,2,0))</f>
        <v/>
      </c>
      <c r="J32" s="20" t="s">
        <v>42</v>
      </c>
      <c r="K32" s="228" t="str">
        <f t="shared" si="3"/>
        <v/>
      </c>
      <c r="L32" s="229"/>
      <c r="M32" s="240"/>
      <c r="N32" s="241"/>
      <c r="O32" s="241"/>
      <c r="P32" s="241"/>
      <c r="Q32" s="73"/>
    </row>
    <row r="33" spans="1:19" ht="21" customHeight="1" x14ac:dyDescent="0.2">
      <c r="A33" s="81"/>
      <c r="B33" s="82"/>
      <c r="C33" s="70"/>
      <c r="D33" s="71"/>
      <c r="E33" s="94" t="s">
        <v>44</v>
      </c>
      <c r="F33" s="95"/>
      <c r="G33" s="96"/>
      <c r="H33" s="28" t="s">
        <v>41</v>
      </c>
      <c r="I33" s="20" t="str">
        <f>IF(ISNA(VLOOKUP(A33,データ!B5:C53,2,0)),"",VLOOKUP(A33,データ!B5:C53,2,0))</f>
        <v/>
      </c>
      <c r="J33" s="20" t="s">
        <v>42</v>
      </c>
      <c r="K33" s="75" t="str">
        <f t="shared" si="3"/>
        <v/>
      </c>
      <c r="L33" s="76"/>
      <c r="M33" s="240"/>
      <c r="N33" s="241"/>
      <c r="O33" s="241"/>
      <c r="P33" s="241"/>
      <c r="Q33" s="73"/>
    </row>
    <row r="34" spans="1:19" ht="21" customHeight="1" thickBot="1" x14ac:dyDescent="0.25">
      <c r="A34" s="136"/>
      <c r="B34" s="137"/>
      <c r="C34" s="164"/>
      <c r="D34" s="165"/>
      <c r="E34" s="166" t="s">
        <v>44</v>
      </c>
      <c r="F34" s="167"/>
      <c r="G34" s="168"/>
      <c r="H34" s="26" t="s">
        <v>41</v>
      </c>
      <c r="I34" s="22" t="str">
        <f>IF(ISNA(VLOOKUP(A34,データ!B5:C54,2,0)),"",VLOOKUP(A34,データ!B5:C54,2,0))</f>
        <v/>
      </c>
      <c r="J34" s="22" t="s">
        <v>42</v>
      </c>
      <c r="K34" s="148" t="str">
        <f t="shared" si="3"/>
        <v/>
      </c>
      <c r="L34" s="149"/>
      <c r="M34" s="242"/>
      <c r="N34" s="243"/>
      <c r="O34" s="243"/>
      <c r="P34" s="243"/>
      <c r="Q34" s="74"/>
      <c r="S34" t="s">
        <v>45</v>
      </c>
    </row>
    <row r="35" spans="1:19" ht="9" customHeight="1" thickBot="1" x14ac:dyDescent="0.25">
      <c r="B35" s="27"/>
      <c r="D35" s="27"/>
    </row>
    <row r="36" spans="1:19" ht="24.75" customHeight="1" x14ac:dyDescent="0.2">
      <c r="A36" s="100" t="s">
        <v>46</v>
      </c>
      <c r="B36" s="101"/>
      <c r="C36" s="100" t="s">
        <v>47</v>
      </c>
      <c r="D36" s="101"/>
      <c r="E36" s="101"/>
      <c r="F36" s="101"/>
      <c r="G36" s="101"/>
      <c r="H36" s="101"/>
      <c r="I36" s="101"/>
      <c r="J36" s="101"/>
      <c r="K36" s="138"/>
      <c r="L36" s="9"/>
      <c r="M36" s="100" t="s">
        <v>48</v>
      </c>
      <c r="N36" s="101"/>
      <c r="O36" s="101"/>
      <c r="P36" s="101"/>
      <c r="Q36" s="138"/>
    </row>
    <row r="37" spans="1:19" ht="34.5" customHeight="1" thickBot="1" x14ac:dyDescent="0.25">
      <c r="A37" s="81" t="s">
        <v>49</v>
      </c>
      <c r="B37" s="99"/>
      <c r="C37" s="172" t="s">
        <v>50</v>
      </c>
      <c r="D37" s="173"/>
      <c r="E37" s="173"/>
      <c r="F37" s="173"/>
      <c r="G37" s="173"/>
      <c r="H37" s="173"/>
      <c r="I37" s="173"/>
      <c r="J37" s="173"/>
      <c r="K37" s="174"/>
      <c r="L37" s="9"/>
      <c r="M37" s="139">
        <f>M23+M27</f>
        <v>0</v>
      </c>
      <c r="N37" s="140"/>
      <c r="O37" s="140"/>
      <c r="P37" s="140"/>
      <c r="Q37" s="145" t="s">
        <v>34</v>
      </c>
    </row>
    <row r="38" spans="1:19" ht="21" customHeight="1" x14ac:dyDescent="0.2">
      <c r="A38" s="100" t="s">
        <v>51</v>
      </c>
      <c r="B38" s="101"/>
      <c r="C38" s="30"/>
      <c r="D38" s="31"/>
      <c r="E38" s="31"/>
      <c r="F38" s="31"/>
      <c r="G38" s="31"/>
      <c r="H38" s="31"/>
      <c r="I38" s="31"/>
      <c r="J38" s="31"/>
      <c r="K38" s="32"/>
      <c r="L38" s="9"/>
      <c r="M38" s="141"/>
      <c r="N38" s="142"/>
      <c r="O38" s="142"/>
      <c r="P38" s="142"/>
      <c r="Q38" s="146"/>
    </row>
    <row r="39" spans="1:19" ht="22.5" customHeight="1" thickBot="1" x14ac:dyDescent="0.25">
      <c r="A39" s="92" t="s">
        <v>52</v>
      </c>
      <c r="B39" s="102"/>
      <c r="C39" s="30"/>
      <c r="D39" s="31"/>
      <c r="E39" s="31"/>
      <c r="F39" s="31"/>
      <c r="G39" s="31"/>
      <c r="H39" s="31"/>
      <c r="I39" s="31"/>
      <c r="J39" s="31"/>
      <c r="K39" s="32"/>
      <c r="L39" s="9"/>
      <c r="M39" s="143"/>
      <c r="N39" s="144"/>
      <c r="O39" s="144"/>
      <c r="P39" s="144"/>
      <c r="Q39" s="147"/>
    </row>
    <row r="40" spans="1:19" ht="26.25" customHeight="1" thickBot="1" x14ac:dyDescent="0.25">
      <c r="A40" s="103"/>
      <c r="B40" s="104"/>
      <c r="C40" s="33"/>
      <c r="D40" s="34"/>
      <c r="E40" s="34"/>
      <c r="F40" s="34"/>
      <c r="G40" s="34"/>
      <c r="H40" s="34"/>
      <c r="I40" s="34"/>
      <c r="J40" s="34"/>
      <c r="K40" s="35"/>
      <c r="M40" s="38" t="s">
        <v>53</v>
      </c>
    </row>
    <row r="41" spans="1:19" ht="57.75" customHeight="1" x14ac:dyDescent="0.2">
      <c r="A41" s="171" t="s">
        <v>54</v>
      </c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29"/>
      <c r="M41" s="29"/>
      <c r="N41" s="29"/>
      <c r="O41" s="29"/>
      <c r="P41" s="29"/>
      <c r="Q41" s="29"/>
    </row>
    <row r="42" spans="1:19" ht="36" customHeight="1" x14ac:dyDescent="0.2">
      <c r="A42" s="10"/>
      <c r="B42" s="11"/>
    </row>
  </sheetData>
  <mergeCells count="118">
    <mergeCell ref="A1:D2"/>
    <mergeCell ref="G12:H12"/>
    <mergeCell ref="G11:H11"/>
    <mergeCell ref="D17:F17"/>
    <mergeCell ref="D16:F16"/>
    <mergeCell ref="D15:F15"/>
    <mergeCell ref="D13:F13"/>
    <mergeCell ref="G17:H17"/>
    <mergeCell ref="G16:H16"/>
    <mergeCell ref="B14:B16"/>
    <mergeCell ref="F2:H2"/>
    <mergeCell ref="I2:K2"/>
    <mergeCell ref="L2:P2"/>
    <mergeCell ref="E3:H3"/>
    <mergeCell ref="K26:L26"/>
    <mergeCell ref="K32:L32"/>
    <mergeCell ref="K31:L31"/>
    <mergeCell ref="K30:L30"/>
    <mergeCell ref="K29:L29"/>
    <mergeCell ref="K28:L28"/>
    <mergeCell ref="K14:M15"/>
    <mergeCell ref="N14:Q15"/>
    <mergeCell ref="E26:G26"/>
    <mergeCell ref="E29:G29"/>
    <mergeCell ref="E30:G30"/>
    <mergeCell ref="G21:H21"/>
    <mergeCell ref="E31:G31"/>
    <mergeCell ref="E32:G32"/>
    <mergeCell ref="M27:P34"/>
    <mergeCell ref="G14:H14"/>
    <mergeCell ref="I14:J14"/>
    <mergeCell ref="D19:F19"/>
    <mergeCell ref="G19:H19"/>
    <mergeCell ref="I19:J19"/>
    <mergeCell ref="K19:M20"/>
    <mergeCell ref="A41:K41"/>
    <mergeCell ref="C37:K37"/>
    <mergeCell ref="C36:K36"/>
    <mergeCell ref="I5:K5"/>
    <mergeCell ref="L5:Q5"/>
    <mergeCell ref="I6:K6"/>
    <mergeCell ref="L6:Q6"/>
    <mergeCell ref="A9:A10"/>
    <mergeCell ref="B9:B10"/>
    <mergeCell ref="C9:C10"/>
    <mergeCell ref="K9:Q9"/>
    <mergeCell ref="K10:M10"/>
    <mergeCell ref="I9:J10"/>
    <mergeCell ref="N10:Q10"/>
    <mergeCell ref="B5:H6"/>
    <mergeCell ref="G9:H10"/>
    <mergeCell ref="A5:A6"/>
    <mergeCell ref="A11:A12"/>
    <mergeCell ref="A13:A17"/>
    <mergeCell ref="D11:F11"/>
    <mergeCell ref="D9:F10"/>
    <mergeCell ref="H26:J26"/>
    <mergeCell ref="G13:H13"/>
    <mergeCell ref="A22:L23"/>
    <mergeCell ref="N19:Q20"/>
    <mergeCell ref="D20:F20"/>
    <mergeCell ref="G20:H20"/>
    <mergeCell ref="I20:J20"/>
    <mergeCell ref="G15:H15"/>
    <mergeCell ref="D14:F14"/>
    <mergeCell ref="C32:D32"/>
    <mergeCell ref="C33:D33"/>
    <mergeCell ref="C34:D34"/>
    <mergeCell ref="E34:G34"/>
    <mergeCell ref="K27:L27"/>
    <mergeCell ref="A37:B37"/>
    <mergeCell ref="A38:B38"/>
    <mergeCell ref="A39:B40"/>
    <mergeCell ref="K11:M13"/>
    <mergeCell ref="I16:J16"/>
    <mergeCell ref="K21:Q21"/>
    <mergeCell ref="M22:Q22"/>
    <mergeCell ref="I21:J21"/>
    <mergeCell ref="I12:J12"/>
    <mergeCell ref="I13:J13"/>
    <mergeCell ref="I15:J15"/>
    <mergeCell ref="N11:Q13"/>
    <mergeCell ref="I11:J11"/>
    <mergeCell ref="I18:J18"/>
    <mergeCell ref="I17:J17"/>
    <mergeCell ref="A18:A21"/>
    <mergeCell ref="M23:P23"/>
    <mergeCell ref="A34:B34"/>
    <mergeCell ref="A36:B36"/>
    <mergeCell ref="M36:Q36"/>
    <mergeCell ref="M37:P39"/>
    <mergeCell ref="Q37:Q39"/>
    <mergeCell ref="K34:L34"/>
    <mergeCell ref="D12:F12"/>
    <mergeCell ref="B19:B21"/>
    <mergeCell ref="D18:F18"/>
    <mergeCell ref="K16:Q18"/>
    <mergeCell ref="G18:H18"/>
    <mergeCell ref="C27:D27"/>
    <mergeCell ref="C28:D28"/>
    <mergeCell ref="C29:D29"/>
    <mergeCell ref="C30:D30"/>
    <mergeCell ref="C31:D31"/>
    <mergeCell ref="Q27:Q34"/>
    <mergeCell ref="K33:L33"/>
    <mergeCell ref="E27:G27"/>
    <mergeCell ref="E28:G28"/>
    <mergeCell ref="A33:B33"/>
    <mergeCell ref="A31:B31"/>
    <mergeCell ref="A32:B32"/>
    <mergeCell ref="D21:F21"/>
    <mergeCell ref="A26:B26"/>
    <mergeCell ref="A27:B27"/>
    <mergeCell ref="A28:B28"/>
    <mergeCell ref="A29:B29"/>
    <mergeCell ref="A30:B30"/>
    <mergeCell ref="E33:G33"/>
    <mergeCell ref="M26:Q26"/>
  </mergeCells>
  <phoneticPr fontId="4"/>
  <pageMargins left="0.62992125984251968" right="0.15748031496062992" top="0.27559055118110237" bottom="0.19685039370078741" header="0.19685039370078741" footer="0.27559055118110237"/>
  <pageSetup paperSize="9" scale="83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データ!$B$5:$B$47</xm:f>
          </x14:formula1>
          <xm:sqref>A27:B34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D41"/>
  <sheetViews>
    <sheetView zoomScale="144" workbookViewId="0">
      <selection activeCell="C44" sqref="C44"/>
    </sheetView>
  </sheetViews>
  <sheetFormatPr defaultRowHeight="13.2" x14ac:dyDescent="0.2"/>
  <cols>
    <col min="2" max="2" width="24.33203125" bestFit="1" customWidth="1"/>
    <col min="4" max="4" width="38.88671875" bestFit="1" customWidth="1"/>
  </cols>
  <sheetData>
    <row r="4" spans="2:3" x14ac:dyDescent="0.2">
      <c r="B4" t="s">
        <v>43</v>
      </c>
      <c r="C4" t="s">
        <v>17</v>
      </c>
    </row>
    <row r="5" spans="2:3" x14ac:dyDescent="0.2">
      <c r="B5" s="47" t="s">
        <v>55</v>
      </c>
      <c r="C5" s="43">
        <v>1800</v>
      </c>
    </row>
    <row r="6" spans="2:3" x14ac:dyDescent="0.2">
      <c r="B6" s="48" t="s">
        <v>56</v>
      </c>
      <c r="C6" s="45">
        <v>100</v>
      </c>
    </row>
    <row r="7" spans="2:3" x14ac:dyDescent="0.2">
      <c r="B7" s="47" t="s">
        <v>57</v>
      </c>
      <c r="C7" s="45">
        <v>300</v>
      </c>
    </row>
    <row r="8" spans="2:3" x14ac:dyDescent="0.2">
      <c r="B8" s="49" t="s">
        <v>58</v>
      </c>
      <c r="C8" s="45">
        <v>300</v>
      </c>
    </row>
    <row r="9" spans="2:3" x14ac:dyDescent="0.2">
      <c r="B9" s="49" t="s">
        <v>59</v>
      </c>
      <c r="C9" s="45">
        <v>300</v>
      </c>
    </row>
    <row r="10" spans="2:3" x14ac:dyDescent="0.2">
      <c r="B10" s="49" t="s">
        <v>60</v>
      </c>
      <c r="C10" s="45">
        <v>300</v>
      </c>
    </row>
    <row r="11" spans="2:3" x14ac:dyDescent="0.2">
      <c r="B11" s="49" t="s">
        <v>61</v>
      </c>
      <c r="C11" s="45">
        <v>300</v>
      </c>
    </row>
    <row r="12" spans="2:3" x14ac:dyDescent="0.2">
      <c r="B12" s="49" t="s">
        <v>62</v>
      </c>
      <c r="C12" s="45">
        <v>300</v>
      </c>
    </row>
    <row r="13" spans="2:3" x14ac:dyDescent="0.2">
      <c r="B13" s="49" t="s">
        <v>63</v>
      </c>
      <c r="C13" s="44">
        <v>360</v>
      </c>
    </row>
    <row r="14" spans="2:3" x14ac:dyDescent="0.2">
      <c r="B14" s="49" t="s">
        <v>64</v>
      </c>
      <c r="C14" s="44">
        <v>360</v>
      </c>
    </row>
    <row r="15" spans="2:3" x14ac:dyDescent="0.2">
      <c r="B15" s="49" t="s">
        <v>65</v>
      </c>
      <c r="C15" s="44">
        <v>460</v>
      </c>
    </row>
    <row r="16" spans="2:3" x14ac:dyDescent="0.2">
      <c r="B16" s="49" t="s">
        <v>66</v>
      </c>
      <c r="C16" s="44">
        <v>460</v>
      </c>
    </row>
    <row r="17" spans="2:3" x14ac:dyDescent="0.2">
      <c r="B17" s="47" t="s">
        <v>67</v>
      </c>
      <c r="C17" s="45">
        <v>120</v>
      </c>
    </row>
    <row r="18" spans="2:3" x14ac:dyDescent="0.2">
      <c r="B18" s="49" t="s">
        <v>68</v>
      </c>
      <c r="C18" s="44">
        <v>130</v>
      </c>
    </row>
    <row r="19" spans="2:3" x14ac:dyDescent="0.2">
      <c r="B19" s="49" t="s">
        <v>69</v>
      </c>
      <c r="C19" s="44">
        <v>130</v>
      </c>
    </row>
    <row r="20" spans="2:3" x14ac:dyDescent="0.2">
      <c r="B20" s="49" t="s">
        <v>70</v>
      </c>
      <c r="C20" s="44">
        <v>130</v>
      </c>
    </row>
    <row r="21" spans="2:3" x14ac:dyDescent="0.2">
      <c r="B21" s="49" t="s">
        <v>71</v>
      </c>
      <c r="C21" s="44">
        <v>130</v>
      </c>
    </row>
    <row r="22" spans="2:3" x14ac:dyDescent="0.2">
      <c r="B22" s="48" t="s">
        <v>72</v>
      </c>
      <c r="C22" s="45">
        <v>150</v>
      </c>
    </row>
    <row r="23" spans="2:3" x14ac:dyDescent="0.2">
      <c r="B23" s="49" t="s">
        <v>73</v>
      </c>
      <c r="C23" s="44">
        <v>180</v>
      </c>
    </row>
    <row r="24" spans="2:3" x14ac:dyDescent="0.2">
      <c r="B24" s="49" t="s">
        <v>74</v>
      </c>
      <c r="C24" s="44">
        <v>180</v>
      </c>
    </row>
    <row r="25" spans="2:3" x14ac:dyDescent="0.2">
      <c r="B25" s="49" t="s">
        <v>75</v>
      </c>
      <c r="C25" s="44">
        <v>180</v>
      </c>
    </row>
    <row r="26" spans="2:3" x14ac:dyDescent="0.2">
      <c r="B26" s="49" t="s">
        <v>76</v>
      </c>
      <c r="C26" s="44">
        <v>180</v>
      </c>
    </row>
    <row r="27" spans="2:3" x14ac:dyDescent="0.2">
      <c r="B27" s="48" t="s">
        <v>77</v>
      </c>
      <c r="C27" s="45">
        <v>300</v>
      </c>
    </row>
    <row r="28" spans="2:3" x14ac:dyDescent="0.2">
      <c r="B28" s="48" t="s">
        <v>78</v>
      </c>
      <c r="C28" s="45">
        <v>260</v>
      </c>
    </row>
    <row r="29" spans="2:3" x14ac:dyDescent="0.2">
      <c r="B29" s="49" t="s">
        <v>79</v>
      </c>
      <c r="C29" s="44">
        <v>330</v>
      </c>
    </row>
    <row r="30" spans="2:3" x14ac:dyDescent="0.2">
      <c r="B30" s="49" t="s">
        <v>80</v>
      </c>
      <c r="C30" s="44">
        <v>330</v>
      </c>
    </row>
    <row r="31" spans="2:3" x14ac:dyDescent="0.2">
      <c r="B31" s="49" t="s">
        <v>81</v>
      </c>
      <c r="C31" s="44">
        <v>330</v>
      </c>
    </row>
    <row r="32" spans="2:3" x14ac:dyDescent="0.2">
      <c r="B32" s="48" t="s">
        <v>82</v>
      </c>
      <c r="C32" s="45">
        <v>120</v>
      </c>
    </row>
    <row r="33" spans="2:4" x14ac:dyDescent="0.2">
      <c r="B33" s="49" t="s">
        <v>83</v>
      </c>
      <c r="C33" s="44"/>
      <c r="D33" s="255" t="s">
        <v>94</v>
      </c>
    </row>
    <row r="34" spans="2:4" x14ac:dyDescent="0.2">
      <c r="B34" s="49" t="s">
        <v>84</v>
      </c>
      <c r="C34" s="44"/>
      <c r="D34" s="256"/>
    </row>
    <row r="35" spans="2:4" x14ac:dyDescent="0.2">
      <c r="B35" s="49" t="s">
        <v>85</v>
      </c>
      <c r="C35" s="44">
        <v>180</v>
      </c>
    </row>
    <row r="36" spans="2:4" x14ac:dyDescent="0.2">
      <c r="B36" s="49" t="s">
        <v>86</v>
      </c>
      <c r="C36" s="44">
        <v>150</v>
      </c>
    </row>
    <row r="37" spans="2:4" x14ac:dyDescent="0.2">
      <c r="B37" s="49" t="s">
        <v>87</v>
      </c>
      <c r="C37" s="44">
        <v>250</v>
      </c>
    </row>
    <row r="38" spans="2:4" x14ac:dyDescent="0.2">
      <c r="B38" s="47" t="s">
        <v>88</v>
      </c>
      <c r="C38" s="43">
        <v>70</v>
      </c>
    </row>
    <row r="39" spans="2:4" x14ac:dyDescent="0.2">
      <c r="B39" s="49" t="s">
        <v>89</v>
      </c>
      <c r="C39" s="44">
        <v>200</v>
      </c>
    </row>
    <row r="40" spans="2:4" x14ac:dyDescent="0.2">
      <c r="B40" s="47" t="s">
        <v>90</v>
      </c>
      <c r="C40" s="43">
        <v>2200</v>
      </c>
    </row>
    <row r="41" spans="2:4" x14ac:dyDescent="0.2">
      <c r="B41" s="49" t="s">
        <v>95</v>
      </c>
      <c r="C41" s="44">
        <v>700</v>
      </c>
      <c r="D41" s="50" t="s">
        <v>96</v>
      </c>
    </row>
  </sheetData>
  <mergeCells count="1">
    <mergeCell ref="D33:D34"/>
  </mergeCells>
  <phoneticPr fontId="4"/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F31FEEF769DA7409F852330137B598B" ma:contentTypeVersion="18" ma:contentTypeDescription="新しいドキュメントを作成します。" ma:contentTypeScope="" ma:versionID="68aab2408d36446d1253ff5c78ff1e83">
  <xsd:schema xmlns:xsd="http://www.w3.org/2001/XMLSchema" xmlns:xs="http://www.w3.org/2001/XMLSchema" xmlns:p="http://schemas.microsoft.com/office/2006/metadata/properties" xmlns:ns2="5859664e-de94-4adc-9191-bc4c2482b9a1" xmlns:ns3="68c1ce2c-ba36-4b4a-8dda-8927cec07638" targetNamespace="http://schemas.microsoft.com/office/2006/metadata/properties" ma:root="true" ma:fieldsID="4c71fdaaf965061af670766ca057c453" ns2:_="" ns3:_="">
    <xsd:import namespace="5859664e-de94-4adc-9191-bc4c2482b9a1"/>
    <xsd:import namespace="68c1ce2c-ba36-4b4a-8dda-8927cec076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59664e-de94-4adc-9191-bc4c2482b9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0daff209-5aaf-4875-9691-413c0a42d7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c1ce2c-ba36-4b4a-8dda-8927cec07638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f49b11b6-5ba7-4595-b8eb-8544eff9ac19}" ma:internalName="TaxCatchAll" ma:showField="CatchAllData" ma:web="68c1ce2c-ba36-4b4a-8dda-8927cec076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859664e-de94-4adc-9191-bc4c2482b9a1">
      <Terms xmlns="http://schemas.microsoft.com/office/infopath/2007/PartnerControls"/>
    </lcf76f155ced4ddcb4097134ff3c332f>
    <TaxCatchAll xmlns="68c1ce2c-ba36-4b4a-8dda-8927cec07638" xsi:nil="true"/>
  </documentManagement>
</p:properties>
</file>

<file path=customXml/itemProps1.xml><?xml version="1.0" encoding="utf-8"?>
<ds:datastoreItem xmlns:ds="http://schemas.openxmlformats.org/officeDocument/2006/customXml" ds:itemID="{47ED66A0-9258-4BAF-A277-62B16B533D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59664e-de94-4adc-9191-bc4c2482b9a1"/>
    <ds:schemaRef ds:uri="68c1ce2c-ba36-4b4a-8dda-8927cec076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A53B10-6528-4E82-9F96-96CFB8E0F4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FD7CC9-96DF-43B7-8F6E-ADBCEB28521F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68c1ce2c-ba36-4b4a-8dda-8927cec07638"/>
    <ds:schemaRef ds:uri="http://purl.org/dc/dcmitype/"/>
    <ds:schemaRef ds:uri="5859664e-de94-4adc-9191-bc4c2482b9a1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食事注文書</vt:lpstr>
      <vt:lpstr>データ</vt:lpstr>
      <vt:lpstr>食事注文書!Print_Area</vt:lpstr>
      <vt:lpstr>単価</vt:lpstr>
      <vt:lpstr>品っ名</vt:lpstr>
      <vt:lpstr>品名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CatenaRentalSystem</dc:creator>
  <cp:keywords/>
  <dc:description/>
  <cp:lastModifiedBy>清水 美寿穂</cp:lastModifiedBy>
  <cp:revision/>
  <cp:lastPrinted>2024-02-21T00:27:35Z</cp:lastPrinted>
  <dcterms:created xsi:type="dcterms:W3CDTF">2018-12-23T07:17:47Z</dcterms:created>
  <dcterms:modified xsi:type="dcterms:W3CDTF">2025-02-07T01:06:56Z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0x0101006F31FEEF769DA7409F852330137B598B</vt:lpwstr>
  </property>
  <property fmtid="{D5CDD505-2E9C-101B-9397-08002B2CF9AE}" pid="3" name="MediaServiceImageTags">
    <vt:lpwstr/>
  </property>
</Properties>
</file>